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amonahan/Desktop/"/>
    </mc:Choice>
  </mc:AlternateContent>
  <xr:revisionPtr revIDLastSave="0" documentId="13_ncr:1_{50C6FF3C-0F80-044E-87EB-9BEC6AC1E9CA}" xr6:coauthVersionLast="47" xr6:coauthVersionMax="47" xr10:uidLastSave="{00000000-0000-0000-0000-000000000000}"/>
  <bookViews>
    <workbookView xWindow="4880" yWindow="500" windowWidth="30840" windowHeight="19600" tabRatio="900" activeTab="9" xr2:uid="{00000000-000D-0000-FFFF-FFFF00000000}"/>
  </bookViews>
  <sheets>
    <sheet name="Cape Girardeau Region" sheetId="8" r:id="rId1"/>
    <sheet name="Columbia Region" sheetId="1" r:id="rId2"/>
    <sheet name="Hannibal Region" sheetId="4" r:id="rId3"/>
    <sheet name="Joplin Region" sheetId="9" r:id="rId4"/>
    <sheet name="Kansas City Region" sheetId="2" r:id="rId5"/>
    <sheet name="Poplar Bluff Region" sheetId="7" r:id="rId6"/>
    <sheet name="Sedalia Region" sheetId="11" r:id="rId7"/>
    <sheet name="Springfield Region" sheetId="6" r:id="rId8"/>
    <sheet name="St. Joseph Region" sheetId="5" r:id="rId9"/>
    <sheet name="St. Louis Region" sheetId="10" r:id="rId10"/>
  </sheets>
  <definedNames>
    <definedName name="_xlnm._FilterDatabase" localSheetId="0" hidden="1">'Cape Girardeau Region'!$I$3:$I$16</definedName>
    <definedName name="_xlnm._FilterDatabase" localSheetId="2" hidden="1">'Hannibal Region'!$J$4:$Y$20</definedName>
    <definedName name="_xlnm._FilterDatabase" localSheetId="3" hidden="1">'Joplin Region'!$J$4:$P$11</definedName>
    <definedName name="_xlnm._FilterDatabase" localSheetId="4" hidden="1">'Kansas City Region'!$I$4:$O$9</definedName>
    <definedName name="_xlnm._FilterDatabase" localSheetId="5" hidden="1">'Poplar Bluff Region'!$J$4:$O$16</definedName>
    <definedName name="_xlnm._FilterDatabase" localSheetId="6" hidden="1">'Sedalia Region'!$J$4:$O$17</definedName>
    <definedName name="_xlnm._FilterDatabase" localSheetId="7" hidden="1">'Springfield Region'!$J$5:$O$14</definedName>
    <definedName name="_xlnm._FilterDatabase" localSheetId="8" hidden="1">'St. Joseph Region'!$I$4:$N$22</definedName>
    <definedName name="_xlnm._FilterDatabase" localSheetId="9" hidden="1">'St. Louis Region'!$I$4:$N$9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F46" i="1"/>
  <c r="C46" i="1"/>
  <c r="D46" i="1"/>
  <c r="E46" i="1"/>
  <c r="B46" i="1"/>
  <c r="B17" i="8"/>
  <c r="F28" i="6" l="1"/>
  <c r="E28" i="6"/>
  <c r="D28" i="6"/>
  <c r="C28" i="6"/>
  <c r="B28" i="6"/>
  <c r="C14" i="6"/>
  <c r="B14" i="6"/>
  <c r="D14" i="6"/>
  <c r="E14" i="6"/>
  <c r="F14" i="6"/>
  <c r="B9" i="10"/>
  <c r="B9" i="2"/>
  <c r="C20" i="4"/>
  <c r="F44" i="5" l="1"/>
  <c r="B16" i="7" l="1"/>
  <c r="F22" i="5"/>
  <c r="E22" i="5"/>
  <c r="D22" i="5"/>
  <c r="E20" i="4"/>
  <c r="F20" i="4"/>
  <c r="B22" i="5" l="1"/>
  <c r="B17" i="11"/>
  <c r="B11" i="9"/>
  <c r="B20" i="4"/>
  <c r="B23" i="1"/>
  <c r="B22" i="9" l="1"/>
  <c r="C34" i="11"/>
  <c r="D34" i="11"/>
  <c r="E34" i="11"/>
  <c r="B34" i="11"/>
  <c r="C18" i="10"/>
  <c r="D18" i="10"/>
  <c r="E18" i="10"/>
  <c r="B18" i="10"/>
  <c r="C22" i="9"/>
  <c r="D22" i="9"/>
  <c r="E22" i="9"/>
  <c r="C34" i="8"/>
  <c r="D34" i="8"/>
  <c r="E34" i="8"/>
  <c r="B34" i="8"/>
  <c r="C32" i="7"/>
  <c r="D32" i="7"/>
  <c r="E32" i="7"/>
  <c r="B32" i="7"/>
  <c r="C44" i="5"/>
  <c r="D44" i="5"/>
  <c r="E44" i="5"/>
  <c r="B44" i="5"/>
  <c r="C40" i="4"/>
  <c r="D40" i="4"/>
  <c r="E40" i="4"/>
  <c r="C18" i="2"/>
  <c r="D18" i="2"/>
  <c r="E18" i="2"/>
  <c r="B18" i="2"/>
  <c r="B40" i="4"/>
  <c r="F18" i="10" l="1"/>
  <c r="F34" i="11"/>
  <c r="F32" i="7"/>
  <c r="F22" i="9"/>
  <c r="F18" i="2"/>
  <c r="F40" i="4"/>
  <c r="F34" i="8"/>
</calcChain>
</file>

<file path=xl/sharedStrings.xml><?xml version="1.0" encoding="utf-8"?>
<sst xmlns="http://schemas.openxmlformats.org/spreadsheetml/2006/main" count="456" uniqueCount="182">
  <si>
    <t>Area</t>
  </si>
  <si>
    <t>Population Projection 2030</t>
  </si>
  <si>
    <t>Audrain County</t>
  </si>
  <si>
    <t>Boone County</t>
  </si>
  <si>
    <t>Callaway County</t>
  </si>
  <si>
    <t>Camden County</t>
  </si>
  <si>
    <t>Cole County</t>
  </si>
  <si>
    <t>Cooper County</t>
  </si>
  <si>
    <t>Crawford County</t>
  </si>
  <si>
    <t>Dent County</t>
  </si>
  <si>
    <t>Gasconade County</t>
  </si>
  <si>
    <t>Howard County</t>
  </si>
  <si>
    <t>Laclede County</t>
  </si>
  <si>
    <t>Maries County</t>
  </si>
  <si>
    <t>Miller County</t>
  </si>
  <si>
    <t>Moniteau County</t>
  </si>
  <si>
    <t>Morgan County</t>
  </si>
  <si>
    <t>Osage County</t>
  </si>
  <si>
    <t>Phelps County</t>
  </si>
  <si>
    <t>Pulaski County</t>
  </si>
  <si>
    <t>Washington County</t>
  </si>
  <si>
    <t>High School Diploma</t>
  </si>
  <si>
    <t>Cass County</t>
  </si>
  <si>
    <t>Clay County</t>
  </si>
  <si>
    <t>Jackson County</t>
  </si>
  <si>
    <t>Platte County</t>
  </si>
  <si>
    <t>Ray County</t>
  </si>
  <si>
    <t>Bachelor's Degree</t>
  </si>
  <si>
    <t>Adair County</t>
  </si>
  <si>
    <t>Clark County</t>
  </si>
  <si>
    <t>Knox County</t>
  </si>
  <si>
    <t>Lewis County</t>
  </si>
  <si>
    <t>Lincoln County</t>
  </si>
  <si>
    <t>Macon County</t>
  </si>
  <si>
    <t>Marion County</t>
  </si>
  <si>
    <t>Monroe County</t>
  </si>
  <si>
    <t>Montgomery County</t>
  </si>
  <si>
    <t>Pike County</t>
  </si>
  <si>
    <t>Ralls County</t>
  </si>
  <si>
    <t>Randolph County</t>
  </si>
  <si>
    <t>Schuyler County</t>
  </si>
  <si>
    <t>Scotland County</t>
  </si>
  <si>
    <t>Shelby County</t>
  </si>
  <si>
    <t>Warren County</t>
  </si>
  <si>
    <t>Andrew County</t>
  </si>
  <si>
    <t>Atchison County</t>
  </si>
  <si>
    <t>Buchanan County</t>
  </si>
  <si>
    <t>Caldwell County</t>
  </si>
  <si>
    <t>Clinton County</t>
  </si>
  <si>
    <t>Daviess County</t>
  </si>
  <si>
    <t>Dekalb County</t>
  </si>
  <si>
    <t>Gentry County</t>
  </si>
  <si>
    <t>Grundy County</t>
  </si>
  <si>
    <t>Harrison County</t>
  </si>
  <si>
    <t>Holt County</t>
  </si>
  <si>
    <t>Linn County</t>
  </si>
  <si>
    <t>Livingston County</t>
  </si>
  <si>
    <t>Mercer County</t>
  </si>
  <si>
    <t>Nodaway County</t>
  </si>
  <si>
    <t>Putnam County</t>
  </si>
  <si>
    <t>Sullivan County</t>
  </si>
  <si>
    <t>Worth County</t>
  </si>
  <si>
    <t>Christian County</t>
  </si>
  <si>
    <t>Dallas County</t>
  </si>
  <si>
    <t>Greene County</t>
  </si>
  <si>
    <t>Polk County</t>
  </si>
  <si>
    <t>Stone County</t>
  </si>
  <si>
    <t>Taney County</t>
  </si>
  <si>
    <t>Webster County</t>
  </si>
  <si>
    <t>Butler County</t>
  </si>
  <si>
    <t>Carter County</t>
  </si>
  <si>
    <t>Douglas County</t>
  </si>
  <si>
    <t>Howell County</t>
  </si>
  <si>
    <t>Oregon County</t>
  </si>
  <si>
    <t>Ozark County</t>
  </si>
  <si>
    <t>Reynolds County</t>
  </si>
  <si>
    <t>Ripley County</t>
  </si>
  <si>
    <t>Shannon County</t>
  </si>
  <si>
    <t>Texas County</t>
  </si>
  <si>
    <t>Wayne County</t>
  </si>
  <si>
    <t>Wright County</t>
  </si>
  <si>
    <t>Bollinger County</t>
  </si>
  <si>
    <t>Cape Girardeau County</t>
  </si>
  <si>
    <t>Dunklin County</t>
  </si>
  <si>
    <t>Iron County</t>
  </si>
  <si>
    <t>Madison County</t>
  </si>
  <si>
    <t>Mississippi County</t>
  </si>
  <si>
    <t>New Madrid County</t>
  </si>
  <si>
    <t>Pemiscot County</t>
  </si>
  <si>
    <t>Perry County</t>
  </si>
  <si>
    <t>St. Francois County</t>
  </si>
  <si>
    <t>Ste. Genevieve County</t>
  </si>
  <si>
    <t>Scott County</t>
  </si>
  <si>
    <t>Stoddard County</t>
  </si>
  <si>
    <t>Barry County</t>
  </si>
  <si>
    <t>Barton County</t>
  </si>
  <si>
    <t>Dade County</t>
  </si>
  <si>
    <t>Jasper County</t>
  </si>
  <si>
    <t>Lawrence County</t>
  </si>
  <si>
    <t>Mcdonald County</t>
  </si>
  <si>
    <t>Newton County</t>
  </si>
  <si>
    <t>Franklin County</t>
  </si>
  <si>
    <t>Jefferson County</t>
  </si>
  <si>
    <t>St. Charles County</t>
  </si>
  <si>
    <t>St. Louis City</t>
  </si>
  <si>
    <t>St. Louis County</t>
  </si>
  <si>
    <t xml:space="preserve">St. Louis </t>
  </si>
  <si>
    <t>Bates County</t>
  </si>
  <si>
    <t>Benton County</t>
  </si>
  <si>
    <t>Carroll County</t>
  </si>
  <si>
    <t>Cedar County</t>
  </si>
  <si>
    <t>Chariton County</t>
  </si>
  <si>
    <t>Henry County</t>
  </si>
  <si>
    <t>Hickory County</t>
  </si>
  <si>
    <t>Johnson County</t>
  </si>
  <si>
    <t>Lafayette County</t>
  </si>
  <si>
    <t>Pettis County</t>
  </si>
  <si>
    <t>Saline County</t>
  </si>
  <si>
    <t>St. Clair County</t>
  </si>
  <si>
    <t>Vernon County</t>
  </si>
  <si>
    <t>Graduate or Professional Degree</t>
  </si>
  <si>
    <t>Springfield</t>
  </si>
  <si>
    <t>Some College or Associate's Degree</t>
  </si>
  <si>
    <t xml:space="preserve"> </t>
  </si>
  <si>
    <t xml:space="preserve">Kansas City  </t>
  </si>
  <si>
    <t xml:space="preserve">Columbia/Jefferson City </t>
  </si>
  <si>
    <t>Hannibal/Kirksville</t>
  </si>
  <si>
    <t>St. Joseph</t>
  </si>
  <si>
    <t>Poplar Bluff</t>
  </si>
  <si>
    <t xml:space="preserve">Cape Girardeau  </t>
  </si>
  <si>
    <t>Joplin</t>
  </si>
  <si>
    <t>Sedalia</t>
  </si>
  <si>
    <t>Region Total</t>
  </si>
  <si>
    <t>Total Population 25 years and over</t>
  </si>
  <si>
    <t>Sources: U.S. Department of Labor, Bureau of Labor Statistics, U.S. Census Bureau, and MERIC</t>
  </si>
  <si>
    <t>McDonald County</t>
  </si>
  <si>
    <t>DeKalb County</t>
  </si>
  <si>
    <t>Source: U.S. Census Bureau, American Community Survey, 5 year estimates, 2023. Educational Attainment for the population 25 years and over.</t>
  </si>
  <si>
    <t>Civilian Labor Force (JUL 2025)</t>
  </si>
  <si>
    <t>Employment 
(JUL 2025)</t>
  </si>
  <si>
    <t>Unemployment (JUL 2025)</t>
  </si>
  <si>
    <t>Unemployment Rate (JUL 2025)</t>
  </si>
  <si>
    <t>Employment (JUL 2025)</t>
  </si>
  <si>
    <t>Unemployment 
(JUL 2025)</t>
  </si>
  <si>
    <t>Population 2024</t>
  </si>
  <si>
    <t>Sources: U.S. Department of Labor, Bureau of Labor Statistics, U.S. Census Bureau, and MERIC.</t>
  </si>
  <si>
    <t>370,445</t>
  </si>
  <si>
    <t>166,986</t>
  </si>
  <si>
    <t>158,172</t>
  </si>
  <si>
    <t>8,814</t>
  </si>
  <si>
    <t>5.3%</t>
  </si>
  <si>
    <t>769,636</t>
  </si>
  <si>
    <t>339,543</t>
  </si>
  <si>
    <t>324,223</t>
  </si>
  <si>
    <t>15,320</t>
  </si>
  <si>
    <t>4.5%</t>
  </si>
  <si>
    <t>4.9%</t>
  </si>
  <si>
    <t>359,482</t>
  </si>
  <si>
    <t>139,631</t>
  </si>
  <si>
    <t>132,944</t>
  </si>
  <si>
    <t>6,687</t>
  </si>
  <si>
    <t>4.8%</t>
  </si>
  <si>
    <t>1,290,760</t>
  </si>
  <si>
    <t>678,744</t>
  </si>
  <si>
    <t>647,425</t>
  </si>
  <si>
    <t>31,319</t>
  </si>
  <si>
    <t>4.6%</t>
  </si>
  <si>
    <t>207,009</t>
  </si>
  <si>
    <t>77,801</t>
  </si>
  <si>
    <t>72,888</t>
  </si>
  <si>
    <t>4,913</t>
  </si>
  <si>
    <t>6.3%</t>
  </si>
  <si>
    <t>292,567</t>
  </si>
  <si>
    <t>128,850</t>
  </si>
  <si>
    <t>122,273</t>
  </si>
  <si>
    <t>6,577</t>
  </si>
  <si>
    <t>5.1%</t>
  </si>
  <si>
    <t>267,706</t>
  </si>
  <si>
    <t>2,182,345</t>
  </si>
  <si>
    <t>1,125,350</t>
  </si>
  <si>
    <t>1,074,254</t>
  </si>
  <si>
    <t>51,096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</si>
</sst>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b/>
      <sz val="24"/>
      <color theme="3"/>
      <name val="Aptos Display"/>
      <scheme val="maj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22"/>
      <color theme="3"/>
      <name val="Aptos Display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28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  <numFmt numFmtId="3" formatCode="#,##0"/>
      <alignment horizontal="general" vertical="bottom" textRotation="0" wrapText="1" indent="0" justifyLastLine="0" shrinkToFit="0" readingOrder="0"/>
    </dxf>
    <dxf>
      <font>
        <b/>
      </font>
      <numFmt numFmtId="3" formatCode="#,##0"/>
      <alignment horizontal="general" vertical="bottom" textRotation="0" wrapText="1" indent="0" justifyLastLine="0" shrinkToFit="0" readingOrder="0"/>
    </dxf>
    <dxf>
      <font>
        <b/>
      </font>
      <numFmt numFmtId="3" formatCode="#,##0"/>
      <alignment horizontal="general" vertical="bottom" textRotation="0" wrapText="1" indent="0" justifyLastLine="0" shrinkToFit="0" readingOrder="0"/>
    </dxf>
    <dxf>
      <font>
        <b/>
      </font>
      <numFmt numFmtId="3" formatCode="#,##0"/>
      <alignment horizontal="general" vertical="bottom" textRotation="0" wrapText="1" indent="0" justifyLastLine="0" shrinkToFit="0" readingOrder="0"/>
    </dxf>
    <dxf>
      <font>
        <b/>
      </font>
      <numFmt numFmtId="3" formatCode="#,##0"/>
      <alignment horizontal="general" vertical="bottom" textRotation="0" wrapText="1" indent="0" justifyLastLine="0" shrinkToFit="0" readingOrder="0"/>
    </dxf>
    <dxf>
      <font>
        <b/>
      </font>
      <numFmt numFmtId="3" formatCode="#,##0"/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3" formatCode="#,##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F21CA-0CC7-0647-AA4A-9827658A7757}" name="Table1" displayName="Table1" ref="A3:G17" totalsRowCount="1" headerRowDxfId="283" totalsRowDxfId="282">
  <autoFilter ref="A3:G16" xr:uid="{BB6F21CA-0CC7-0647-AA4A-9827658A7757}"/>
  <tableColumns count="7">
    <tableColumn id="1" xr3:uid="{B6A43B93-0C06-794C-9E14-859DCF2F1C94}" name="Area" totalsRowLabel="Region Total" totalsRowDxfId="281"/>
    <tableColumn id="2" xr3:uid="{FC7F17E0-1B59-A84C-9A4D-32F89FC1A3BA}" name="Population 2024" totalsRowFunction="custom" totalsRowDxfId="280">
      <totalsRowFormula>SUM(B4:B16)</totalsRowFormula>
    </tableColumn>
    <tableColumn id="3" xr3:uid="{8F8A247C-63E3-FB42-A072-206A860E3EB5}" name="Population Projection 2030" totalsRowLabel="370,445" totalsRowDxfId="279"/>
    <tableColumn id="4" xr3:uid="{AF6BAB95-D228-3740-900B-17A23D5E5238}" name="Civilian Labor Force (JUL 2025)" totalsRowLabel="166,986" totalsRowDxfId="278"/>
    <tableColumn id="5" xr3:uid="{C7C1175F-D06C-2942-94E1-8FB18BD99FA7}" name="Employment _x000a_(JUL 2025)" totalsRowLabel="158,172" totalsRowDxfId="277"/>
    <tableColumn id="6" xr3:uid="{14E87620-8DFC-3C4E-9D36-4F2BC3ACE0AC}" name="Unemployment (JUL 2025)" totalsRowLabel="8,814" totalsRowDxfId="276"/>
    <tableColumn id="7" xr3:uid="{9DCB1F2A-AA2D-D747-AD44-AB6723686CC1}" name="Unemployment Rate (JUL 2025)" totalsRowLabel="5.3%" totalsRowDxfId="275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397FFE-9A4A-2049-B3B9-A114021022CE}" name="Table10" displayName="Table10" ref="A12:F18" totalsRowCount="1" headerRowDxfId="69" totalsRowDxfId="219">
  <autoFilter ref="A12:F17" xr:uid="{7F397FFE-9A4A-2049-B3B9-A114021022CE}"/>
  <tableColumns count="6">
    <tableColumn id="1" xr3:uid="{7C529DDC-7567-CF44-9B58-B65D62B5BD4C}" name="Area" totalsRowLabel="Region Total" totalsRowDxfId="225"/>
    <tableColumn id="2" xr3:uid="{59790E62-19E1-6E4F-8DCD-98741B1AE673}" name="High School Diploma" totalsRowFunction="custom" dataDxfId="119" totalsRowDxfId="224">
      <totalsRowFormula>SUM(B13:B17)</totalsRowFormula>
    </tableColumn>
    <tableColumn id="3" xr3:uid="{CC0CC24D-A999-7342-8054-E0D803932676}" name="Some College or Associate's Degree" totalsRowFunction="custom" dataDxfId="118" totalsRowDxfId="223">
      <totalsRowFormula>SUM(C13:C17)</totalsRowFormula>
    </tableColumn>
    <tableColumn id="4" xr3:uid="{3A639FF2-AF7E-7346-BF5E-BA9F7436A5CF}" name="Bachelor's Degree" totalsRowFunction="custom" dataDxfId="117" totalsRowDxfId="222">
      <totalsRowFormula>SUM(D13:D17)</totalsRowFormula>
    </tableColumn>
    <tableColumn id="5" xr3:uid="{661E50FF-A40A-AF42-A794-043F09024AA5}" name="Graduate or Professional Degree" totalsRowFunction="custom" dataDxfId="116" totalsRowDxfId="221">
      <totalsRowFormula>SUM(E13:E17)</totalsRowFormula>
    </tableColumn>
    <tableColumn id="6" xr3:uid="{3CAB9017-6CAA-1E4E-8048-B2B7ED462AD6}" name="Total Population 25 years and over" totalsRowFunction="custom" dataDxfId="115" totalsRowDxfId="220">
      <totalsRowFormula>SUM(F13:F17)</totalsRowFormula>
    </tableColumn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8DAF924-B9D2-7A43-A242-C6ED3F12E807}" name="Table11" displayName="Table11" ref="A3:G16" totalsRowCount="1" headerRowDxfId="72" totalsRowDxfId="218">
  <autoFilter ref="A3:G15" xr:uid="{08DAF924-B9D2-7A43-A242-C6ED3F12E807}"/>
  <tableColumns count="7">
    <tableColumn id="1" xr3:uid="{6E2714E3-D523-8147-BBD7-08AC94D9B14F}" name="Area" totalsRowLabel="Region Total" totalsRowDxfId="34"/>
    <tableColumn id="2" xr3:uid="{625F1336-577F-C84F-8703-70EFDD9625D6}" name="Population 2024" totalsRowFunction="custom" dataDxfId="135" totalsRowDxfId="33">
      <totalsRowFormula>SUM(B4:B15)</totalsRowFormula>
    </tableColumn>
    <tableColumn id="3" xr3:uid="{55C26943-298B-FB48-9F0C-E1613A43B8CC}" name="Population Projection 2030" totalsRowLabel="207,009" dataDxfId="134" totalsRowDxfId="32"/>
    <tableColumn id="4" xr3:uid="{1C306D75-78ED-B947-A149-B639025B6754}" name="Civilian Labor Force (JUL 2025)" totalsRowLabel="77,801" dataDxfId="133" totalsRowDxfId="31"/>
    <tableColumn id="5" xr3:uid="{936C27DB-DCAD-1148-A16D-8A7D1D0399B6}" name="Employment (JUL 2025)" totalsRowLabel="72,888" dataDxfId="132" totalsRowDxfId="30"/>
    <tableColumn id="6" xr3:uid="{5130671B-8739-794D-8E82-78A9ACC2F769}" name="Unemployment (JUL 2025)" totalsRowLabel="4,913" dataDxfId="131" totalsRowDxfId="29"/>
    <tableColumn id="7" xr3:uid="{A04ADFA3-600C-824C-A485-9EC8A6D0C1F2}" name="Unemployment Rate (JUL 2025)" totalsRowLabel="6.3%" dataDxfId="125" totalsRowDxfId="28"/>
  </tableColumns>
  <tableStyleInfo name="TableStyleMedium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544179A-03BF-F44C-BEE8-A19EAC96B349}" name="Table12" displayName="Table12" ref="A19:F32" totalsRowCount="1" headerRowDxfId="71" totalsRowDxfId="211">
  <autoFilter ref="A19:F31" xr:uid="{9544179A-03BF-F44C-BEE8-A19EAC96B349}"/>
  <tableColumns count="6">
    <tableColumn id="1" xr3:uid="{2165829F-473C-C84B-8B5F-AA3507D68748}" name="Area" totalsRowLabel="Region Total" totalsRowDxfId="217"/>
    <tableColumn id="2" xr3:uid="{9F70B714-DABC-4D40-8FA8-77D21C8FDF7E}" name="High School Diploma" totalsRowFunction="custom" dataDxfId="130" totalsRowDxfId="216">
      <totalsRowFormula>SUM(B20:B31)</totalsRowFormula>
    </tableColumn>
    <tableColumn id="3" xr3:uid="{2F5E3FBA-8E60-334E-994D-37A34FD78CD5}" name="Some College or Associate's Degree" totalsRowFunction="custom" dataDxfId="129" totalsRowDxfId="215">
      <totalsRowFormula>SUM(C20:C31)</totalsRowFormula>
    </tableColumn>
    <tableColumn id="4" xr3:uid="{DE2C5BCF-7E35-7646-A6FE-CD09DEE66A83}" name="Bachelor's Degree" totalsRowFunction="custom" dataDxfId="128" totalsRowDxfId="214">
      <totalsRowFormula>SUM(D20:D31)</totalsRowFormula>
    </tableColumn>
    <tableColumn id="5" xr3:uid="{8A46E3F4-1F27-6E4D-9954-26B7C62FFE46}" name="Graduate or Professional Degree" totalsRowFunction="custom" dataDxfId="127" totalsRowDxfId="213">
      <totalsRowFormula>SUM(E20:E31)</totalsRowFormula>
    </tableColumn>
    <tableColumn id="6" xr3:uid="{28F91B3B-0E82-794C-AAC4-1E5844560866}" name="Total Population 25 years and over" totalsRowFunction="custom" dataDxfId="126" totalsRowDxfId="212">
      <totalsRowFormula>SUM(F20:F31)</totalsRowFormula>
    </tableColumn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C5D0662-4479-4B4C-A793-14990861DF07}" name="Table13" displayName="Table13" ref="A3:G17" totalsRowCount="1" headerRowDxfId="74" totalsRowDxfId="210">
  <autoFilter ref="A3:G16" xr:uid="{5C5D0662-4479-4B4C-A793-14990861DF07}"/>
  <tableColumns count="7">
    <tableColumn id="1" xr3:uid="{53154B7D-3B81-6A47-A7BF-A7A1ECE32375}" name="Area" totalsRowLabel="Region Total" totalsRowDxfId="27"/>
    <tableColumn id="2" xr3:uid="{3943716D-93BF-DF48-B71B-C39AAD8FB160}" name="Population 2024" totalsRowFunction="custom" dataDxfId="146" totalsRowDxfId="26">
      <totalsRowFormula>SUM(B4:B16)</totalsRowFormula>
    </tableColumn>
    <tableColumn id="3" xr3:uid="{489AF6D1-FC4C-3546-BA4E-8B50758C31EC}" name="Population Projection 2030" totalsRowLabel="292,567" dataDxfId="145" totalsRowDxfId="25"/>
    <tableColumn id="4" xr3:uid="{A18B1AF3-9D24-2B4A-AE47-6F9C800BABD7}" name="Civilian Labor Force (JUL 2025)" totalsRowLabel="128,850" dataDxfId="144" totalsRowDxfId="24"/>
    <tableColumn id="5" xr3:uid="{023A99EC-B420-934C-B1D2-701846513CA0}" name="Employment (JUL 2025)" totalsRowLabel="122,273" dataDxfId="143" totalsRowDxfId="23"/>
    <tableColumn id="6" xr3:uid="{7537319E-748F-9B4F-A6BF-E4EBE18849E3}" name="Unemployment (JUL 2025)" totalsRowLabel="6,577" dataDxfId="142" totalsRowDxfId="22"/>
    <tableColumn id="7" xr3:uid="{4530D737-D77B-6946-B13B-83062B579D8B}" name="Unemployment Rate (JUL 2025)" totalsRowLabel="5.1%" dataDxfId="136" totalsRowDxfId="21"/>
  </tableColumns>
  <tableStyleInfo name="TableStyleMedium1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187CF42-B027-974D-BF97-DD69A670DB41}" name="Table14" displayName="Table14" ref="A20:F34" totalsRowCount="1" headerRowDxfId="73" totalsRowDxfId="203">
  <autoFilter ref="A20:F33" xr:uid="{8187CF42-B027-974D-BF97-DD69A670DB41}"/>
  <tableColumns count="6">
    <tableColumn id="1" xr3:uid="{17F06B26-6168-E242-B63E-2322CA43ACE7}" name="Area" totalsRowLabel="Region Total" totalsRowDxfId="209"/>
    <tableColumn id="2" xr3:uid="{8D0C9B86-40E7-464A-BB1D-CDFD2B8C2F93}" name="High School Diploma" totalsRowFunction="custom" dataDxfId="141" totalsRowDxfId="208">
      <totalsRowFormula>SUM(B21:B33)</totalsRowFormula>
    </tableColumn>
    <tableColumn id="3" xr3:uid="{F648426A-FB65-F54D-87D4-A89C1E2B6644}" name="Some College or Associate's Degree" totalsRowFunction="custom" dataDxfId="140" totalsRowDxfId="207">
      <totalsRowFormula>SUM(C21:C33)</totalsRowFormula>
    </tableColumn>
    <tableColumn id="4" xr3:uid="{B664113F-641D-F042-9BCD-4EB07BACE2AA}" name="Bachelor's Degree" totalsRowFunction="custom" dataDxfId="139" totalsRowDxfId="206">
      <totalsRowFormula>SUM(D21:D33)</totalsRowFormula>
    </tableColumn>
    <tableColumn id="5" xr3:uid="{84E0EF2E-5DC9-6F4F-9DBE-64EC9A3BF845}" name="Graduate or Professional Degree" totalsRowFunction="custom" dataDxfId="138" totalsRowDxfId="205">
      <totalsRowFormula>SUM(E21:E33)</totalsRowFormula>
    </tableColumn>
    <tableColumn id="6" xr3:uid="{54BAAC52-71F6-BB42-A5AB-4A65D5AF3EA0}" name="Total Population 25 years and over" totalsRowFunction="custom" dataDxfId="137" totalsRowDxfId="204">
      <totalsRowFormula>SUM(F21:F33)</totalsRowFormula>
    </tableColumn>
  </tableColumns>
  <tableStyleInfo name="TableStyleMedium1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B7EB868-3E5F-B948-9442-02B5094DE7AD}" name="Table15" displayName="Table15" ref="A3:G14" totalsRowCount="1" headerRowDxfId="76" totalsRowDxfId="202">
  <autoFilter ref="A3:G13" xr:uid="{9B7EB868-3E5F-B948-9442-02B5094DE7AD}"/>
  <tableColumns count="7">
    <tableColumn id="1" xr3:uid="{C6596C64-BB69-CD49-9772-53920116E74D}" name="Area" totalsRowLabel="Region Total" totalsRowDxfId="20"/>
    <tableColumn id="2" xr3:uid="{F6DD2260-B9A6-5B48-876D-DC820BD2029A}" name="Population 2024" totalsRowFunction="custom" dataDxfId="157" totalsRowDxfId="19">
      <totalsRowFormula>SUM(B4:B13)</totalsRowFormula>
    </tableColumn>
    <tableColumn id="3" xr3:uid="{D475AAD7-CFD4-B645-A0B2-657EB923F39D}" name="Population Projection 2030" totalsRowFunction="custom" dataDxfId="156" totalsRowDxfId="18">
      <totalsRowFormula>SUM(C4:C13)</totalsRowFormula>
    </tableColumn>
    <tableColumn id="4" xr3:uid="{ABBDE2D2-DFA1-8444-A822-FFB905311FBC}" name="Civilian Labor Force (JUL 2025)" totalsRowFunction="custom" dataDxfId="155" totalsRowDxfId="17">
      <totalsRowFormula>+SUM(D4:D13)</totalsRowFormula>
    </tableColumn>
    <tableColumn id="5" xr3:uid="{7F4BAB26-6347-484D-8ED6-40381C1F1CBB}" name="Employment (JUL 2025)" totalsRowFunction="custom" dataDxfId="154" totalsRowDxfId="16">
      <totalsRowFormula>+SUM(E4:E13)</totalsRowFormula>
    </tableColumn>
    <tableColumn id="6" xr3:uid="{A92FC0B9-66B2-0B4D-96E0-305A47350851}" name="Unemployment (JUL 2025)" totalsRowFunction="custom" dataDxfId="153" totalsRowDxfId="15">
      <totalsRowFormula>+SUM(F4:F13)</totalsRowFormula>
    </tableColumn>
    <tableColumn id="7" xr3:uid="{0C01E498-BDA7-0A4A-A6F7-3204E90CB830}" name="Unemployment Rate (JUL 2025)" totalsRowLabel="4.8%" dataDxfId="147" totalsRowDxfId="14"/>
  </tableColumns>
  <tableStyleInfo name="TableStyleMedium1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C214EEE-EC7E-E645-BDFC-D86C8B3F2F83}" name="Table16" displayName="Table16" ref="A17:F28" totalsRowCount="1" headerRowDxfId="75" totalsRowDxfId="195">
  <autoFilter ref="A17:F27" xr:uid="{8C214EEE-EC7E-E645-BDFC-D86C8B3F2F83}"/>
  <tableColumns count="6">
    <tableColumn id="1" xr3:uid="{FAF75C42-AF55-4640-9994-F4771775197D}" name="Area" totalsRowLabel="Region Total" totalsRowDxfId="201"/>
    <tableColumn id="2" xr3:uid="{AD69F4B7-95A4-E34F-9C54-06D13E16A454}" name="High School Diploma" totalsRowFunction="custom" dataDxfId="152" totalsRowDxfId="200">
      <totalsRowFormula>SUM(B18:B27)</totalsRowFormula>
    </tableColumn>
    <tableColumn id="3" xr3:uid="{A347ED20-0948-2A43-A9D9-4C5C7DF94092}" name="Some College or Associate's Degree" totalsRowFunction="custom" dataDxfId="151" totalsRowDxfId="199">
      <totalsRowFormula>SUM(C18:C27)</totalsRowFormula>
    </tableColumn>
    <tableColumn id="4" xr3:uid="{7214D831-47E5-9E4F-A417-2A1D24C79734}" name="Bachelor's Degree" totalsRowFunction="custom" dataDxfId="150" totalsRowDxfId="198">
      <totalsRowFormula>SUM(D18:D27)</totalsRowFormula>
    </tableColumn>
    <tableColumn id="5" xr3:uid="{B31992C3-EF1F-7742-A1B2-9BB931215FE3}" name="Graduate or Professional Degree" totalsRowFunction="custom" dataDxfId="149" totalsRowDxfId="197">
      <totalsRowFormula>SUM(E18:E27)</totalsRowFormula>
    </tableColumn>
    <tableColumn id="6" xr3:uid="{4C40234C-E19B-D944-8855-D5356E0D6721}" name="Total Population 25 years and over" totalsRowFunction="custom" dataDxfId="148" totalsRowDxfId="196">
      <totalsRowFormula>SUM(F18:F27)</totalsRowFormula>
    </tableColumn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E5D7A63-6400-A043-8E4B-E2806B67A47E}" name="Table17" displayName="Table17" ref="A3:G22" totalsRowCount="1" headerRowDxfId="77" totalsRowDxfId="194">
  <autoFilter ref="A3:G21" xr:uid="{2E5D7A63-6400-A043-8E4B-E2806B67A47E}"/>
  <tableColumns count="7">
    <tableColumn id="1" xr3:uid="{B9C31055-7D1F-5244-B666-7A32EEAB556D}" name="Area" totalsRowLabel="Region Total" totalsRowDxfId="13"/>
    <tableColumn id="2" xr3:uid="{655C00D8-15E6-E24F-B374-03F60606639E}" name="Population 2024" totalsRowFunction="custom" dataDxfId="168" totalsRowDxfId="12">
      <totalsRowFormula>SUM(B4:B21)</totalsRowFormula>
    </tableColumn>
    <tableColumn id="3" xr3:uid="{7A9F1265-2E05-574C-96EC-39EE90BA9033}" name="Population Projection 2030" totalsRowLabel="267,706" dataDxfId="167" totalsRowDxfId="11"/>
    <tableColumn id="4" xr3:uid="{44166221-8B75-FD4D-9745-9556EB299C7C}" name="Civilian Labor Force (JUL 2025)" totalsRowFunction="custom" dataDxfId="166" totalsRowDxfId="10">
      <totalsRowFormula>+SUM(D4:D21)</totalsRowFormula>
    </tableColumn>
    <tableColumn id="5" xr3:uid="{DD4ABB2B-FC6C-0141-AC20-7C14CE605DCA}" name="Employment (JUL 2025)" totalsRowFunction="custom" dataDxfId="165" totalsRowDxfId="9">
      <totalsRowFormula>+SUM(E4:E21)</totalsRowFormula>
    </tableColumn>
    <tableColumn id="6" xr3:uid="{DF70E7A7-B869-C44E-88E7-8329580E3905}" name="Unemployment (JUL 2025)" totalsRowFunction="custom" dataDxfId="164" totalsRowDxfId="8">
      <totalsRowFormula>+SUM(F4:F21)</totalsRowFormula>
    </tableColumn>
    <tableColumn id="7" xr3:uid="{0CC03C47-3A81-A94C-9C4E-756B30E178F3}" name="Unemployment Rate (JUL 2025)" totalsRowLabel="4.6%" dataDxfId="163" totalsRowDxfId="7"/>
  </tableColumns>
  <tableStyleInfo name="TableStyleMedium1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6EC30A2-F4B9-C84E-BBA8-9BED0DF076C2}" name="Table18" displayName="Table18" ref="A25:F44" totalsRowCount="1" headerRowDxfId="78" totalsRowDxfId="188">
  <autoFilter ref="A25:F43" xr:uid="{76EC30A2-F4B9-C84E-BBA8-9BED0DF076C2}"/>
  <tableColumns count="6">
    <tableColumn id="1" xr3:uid="{5573DB1B-2F99-0949-A135-AF494F0F004A}" name="Area" totalsRowLabel="Region Total" totalsRowDxfId="193"/>
    <tableColumn id="2" xr3:uid="{BB418F7B-0E68-C844-99A1-A2ACF754F092}" name="High School Diploma" totalsRowFunction="custom" dataDxfId="162" totalsRowDxfId="192">
      <totalsRowFormula>SUM(B26:B43)</totalsRowFormula>
    </tableColumn>
    <tableColumn id="3" xr3:uid="{E4977B5D-70A5-9642-B522-6ACFD612CCD4}" name="Some College or Associate's Degree" totalsRowFunction="custom" dataDxfId="161" totalsRowDxfId="191">
      <totalsRowFormula>SUM(C26:C43)</totalsRowFormula>
    </tableColumn>
    <tableColumn id="4" xr3:uid="{A7BE2F0D-AE28-5444-B32C-8232C0C8EE9E}" name="Bachelor's Degree" totalsRowFunction="custom" dataDxfId="160" totalsRowDxfId="190">
      <totalsRowFormula>SUM(D26:D43)</totalsRowFormula>
    </tableColumn>
    <tableColumn id="5" xr3:uid="{DC918B0B-81FE-364C-93C7-6E798A2A8C52}" name="Graduate or Professional Degree" totalsRowFunction="custom" dataDxfId="159" totalsRowDxfId="189">
      <totalsRowFormula>SUM(E26:E43)</totalsRowFormula>
    </tableColumn>
    <tableColumn id="6" xr3:uid="{9F7F7084-837E-0042-A4A1-E76F91558715}" name="Total Population 25 years and over" totalsRowFunction="custom" dataDxfId="158">
      <totalsRowFormula>+SUM(F26:F43)</totalsRowFormula>
    </tableColumn>
  </tableColumns>
  <tableStyleInfo name="TableStyleMedium1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91297F1-A773-DA4F-AE38-43AE8CF2091F}" name="Table19" displayName="Table19" ref="A3:G9" totalsRowCount="1" headerRowDxfId="80" totalsRowDxfId="187">
  <autoFilter ref="A3:G8" xr:uid="{891297F1-A773-DA4F-AE38-43AE8CF2091F}"/>
  <tableColumns count="7">
    <tableColumn id="1" xr3:uid="{881903A7-1EC5-E74E-9C92-2915C91B8628}" name="Area" totalsRowLabel="Region Total" totalsRowDxfId="6"/>
    <tableColumn id="2" xr3:uid="{C0914907-F3CE-F945-B486-B398AD0524BC}" name="Population 2024" totalsRowFunction="custom" dataDxfId="174" totalsRowDxfId="5">
      <totalsRowFormula>SUM(B4:B8)</totalsRowFormula>
    </tableColumn>
    <tableColumn id="3" xr3:uid="{DF7C320A-BE07-D14D-9169-FE895F3E7E90}" name="Population Projection 2030" totalsRowLabel="2,182,345" dataDxfId="173" totalsRowDxfId="4"/>
    <tableColumn id="4" xr3:uid="{1DF09BC0-9AB0-A24E-9D8D-A98E63FFE9C1}" name="Civilian Labor Force (JUL 2025)" totalsRowLabel="1,125,350" dataDxfId="172" totalsRowDxfId="3"/>
    <tableColumn id="5" xr3:uid="{3B9C38A8-0E59-5B49-A8FE-89C4CDB299E0}" name="Employment (JUL 2025)" totalsRowLabel="1,074,254" dataDxfId="171" totalsRowDxfId="2"/>
    <tableColumn id="6" xr3:uid="{44A027EB-9C65-AD4E-8959-235AB61B2050}" name="Unemployment (JUL 2025)" totalsRowLabel="51,096" dataDxfId="170" totalsRowDxfId="1"/>
    <tableColumn id="7" xr3:uid="{9D5286B8-F0EF-5048-886A-75D0F0181F30}" name="Unemployment Rate (JUL 2025)" totalsRowLabel="4.5%" dataDxfId="169" totalsRowDxfId="0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D31EE-D2AC-DA4B-BF62-71AE41265415}" name="Table2" displayName="Table2" ref="A20:F34" totalsRowCount="1" headerRowDxfId="267" dataDxfId="268" totalsRowDxfId="251">
  <autoFilter ref="A20:F33" xr:uid="{98FD31EE-D2AC-DA4B-BF62-71AE41265415}"/>
  <tableColumns count="6">
    <tableColumn id="1" xr3:uid="{78C71594-12C3-DB4C-82DA-0E85193C501E}" name="Area" totalsRowLabel="Region Total" dataDxfId="274" totalsRowDxfId="257"/>
    <tableColumn id="2" xr3:uid="{E1F27F32-8C57-A24C-8118-C9002E0CE6E0}" name="High School Diploma" totalsRowFunction="custom" dataDxfId="273" totalsRowDxfId="256">
      <totalsRowFormula>SUM(B21:B33)</totalsRowFormula>
    </tableColumn>
    <tableColumn id="3" xr3:uid="{E32CFB57-50D8-E841-84A4-44924CA43C9D}" name="Some College or Associate's Degree" totalsRowFunction="custom" dataDxfId="272" totalsRowDxfId="255">
      <totalsRowFormula>SUM(C21:C33)</totalsRowFormula>
    </tableColumn>
    <tableColumn id="4" xr3:uid="{72F8B4E7-6CE9-3B4C-88A0-A17D2073F37D}" name="Bachelor's Degree" totalsRowFunction="custom" dataDxfId="271" totalsRowDxfId="254">
      <totalsRowFormula>SUM(D21:D33)</totalsRowFormula>
    </tableColumn>
    <tableColumn id="5" xr3:uid="{FFB71E9B-7CF2-2F49-9EC4-36EC15B64AF1}" name="Graduate or Professional Degree" totalsRowFunction="custom" dataDxfId="270" totalsRowDxfId="253">
      <totalsRowFormula>SUM(E21:E33)</totalsRowFormula>
    </tableColumn>
    <tableColumn id="6" xr3:uid="{B7FC3CC7-0258-9143-B9BB-FDA79B0B5EED}" name="Total Population 25 years and over" totalsRowFunction="custom" dataDxfId="269" totalsRowDxfId="252">
      <totalsRowFormula>SUM(F21:F33)</totalsRowFormula>
    </tableColumn>
  </tableColumns>
  <tableStyleInfo name="TableStyleMedium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AC0C33C-DBFB-FF45-9A5E-596A0E7CDB21}" name="Table20" displayName="Table20" ref="A12:F18" totalsRowCount="1" headerRowDxfId="79" totalsRowDxfId="180">
  <autoFilter ref="A12:F17" xr:uid="{3AC0C33C-DBFB-FF45-9A5E-596A0E7CDB21}"/>
  <tableColumns count="6">
    <tableColumn id="1" xr3:uid="{34D6C133-E843-3F40-AFD8-7797513814F6}" name="Area" totalsRowLabel="Region Total" totalsRowDxfId="186"/>
    <tableColumn id="2" xr3:uid="{92DD436E-1373-3D4F-AAE3-94E55785EDB1}" name="High School Diploma" totalsRowFunction="custom" dataDxfId="179" totalsRowDxfId="185">
      <totalsRowFormula>SUM(B13:B17)</totalsRowFormula>
    </tableColumn>
    <tableColumn id="3" xr3:uid="{903197A9-333D-1A4A-8AA9-E0F58DEEFF38}" name="Some College or Associate's Degree" totalsRowFunction="custom" dataDxfId="178" totalsRowDxfId="184">
      <totalsRowFormula>SUM(C13:C17)</totalsRowFormula>
    </tableColumn>
    <tableColumn id="4" xr3:uid="{CCDB262A-10CA-A44D-A0F2-711C95CAF884}" name="Bachelor's Degree" totalsRowFunction="custom" dataDxfId="177" totalsRowDxfId="183">
      <totalsRowFormula>SUM(D13:D17)</totalsRowFormula>
    </tableColumn>
    <tableColumn id="5" xr3:uid="{386D772C-3B2F-924C-B5DC-03D21764F75E}" name="Graduate or Professional Degree" totalsRowFunction="custom" dataDxfId="176" totalsRowDxfId="182">
      <totalsRowFormula>SUM(E13:E17)</totalsRowFormula>
    </tableColumn>
    <tableColumn id="6" xr3:uid="{86A2CDA6-1EE7-9544-9465-0F969330A289}" name="Total Population 25 years and over" totalsRowFunction="custom" dataDxfId="175" totalsRowDxfId="181">
      <totalsRowFormula>SUM(F13:F17)</totalsRow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7A7859-D988-FB4B-82A6-8F0F29DEFC10}" name="Table3" displayName="Table3" ref="A3:G23" totalsRowCount="1" headerRowDxfId="64" totalsRowDxfId="243">
  <autoFilter ref="A3:G22" xr:uid="{317A7859-D988-FB4B-82A6-8F0F29DEFC10}"/>
  <tableColumns count="7">
    <tableColumn id="1" xr3:uid="{966AF421-8394-134F-B24F-6D0618AC75B8}" name="Area" totalsRowLabel="Region Total" totalsRowDxfId="62"/>
    <tableColumn id="2" xr3:uid="{BAE2B006-B71B-BA45-A598-C956B05DD479}" name="Population 2024" totalsRowFunction="custom" dataDxfId="91" totalsRowDxfId="61">
      <totalsRowFormula>SUM(B4:B22)</totalsRowFormula>
    </tableColumn>
    <tableColumn id="3" xr3:uid="{44025695-F694-EC4C-A421-8F4737ED16B6}" name="Population Projection 2030" totalsRowLabel="769,636" dataDxfId="90" totalsRowDxfId="60"/>
    <tableColumn id="4" xr3:uid="{B2DDA727-D204-9646-843A-A30328684ACA}" name="Civilian Labor Force (JUL 2025)" totalsRowLabel="339,543" dataDxfId="89" totalsRowDxfId="59"/>
    <tableColumn id="5" xr3:uid="{B9F95555-281F-C241-95E8-BFEB595436EC}" name="Employment _x000a_(JUL 2025)" totalsRowLabel="324,223" dataDxfId="88" totalsRowDxfId="58"/>
    <tableColumn id="6" xr3:uid="{4EBCEE49-0D48-274C-A839-98E9BC466427}" name="Unemployment (JUL 2025)" totalsRowLabel="15,320" dataDxfId="87" totalsRowDxfId="57"/>
    <tableColumn id="7" xr3:uid="{5F512EB4-1404-1A41-A0D9-0FE0001D8493}" name="Unemployment Rate (JUL 2025)" totalsRowLabel="4.5%" dataDxfId="86" totalsRowDxfId="56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3503C5-BFEE-FF48-9D58-36B1388561C1}" name="Table4" displayName="Table4" ref="A26:F46" totalsRowCount="1" headerRowDxfId="63" totalsRowDxfId="244">
  <autoFilter ref="A26:F45" xr:uid="{823503C5-BFEE-FF48-9D58-36B1388561C1}"/>
  <tableColumns count="6">
    <tableColumn id="1" xr3:uid="{1AD2EF48-98DD-D147-9940-15A1AC0BF926}" name="Area" totalsRowLabel="Region Total" totalsRowDxfId="250"/>
    <tableColumn id="2" xr3:uid="{237EBB0C-42F5-4045-B1CA-6919B1016C26}" name="High School Diploma" totalsRowFunction="custom" dataDxfId="85" totalsRowDxfId="249">
      <totalsRowFormula>SUM(B27:B45)</totalsRowFormula>
    </tableColumn>
    <tableColumn id="3" xr3:uid="{CD03805E-8F24-AE47-9527-FB302134113E}" name="Some College or Associate's Degree" totalsRowFunction="custom" dataDxfId="84" totalsRowDxfId="248">
      <totalsRowFormula>SUM(C27:C45)</totalsRowFormula>
    </tableColumn>
    <tableColumn id="4" xr3:uid="{F0B718A8-F873-A544-8240-C5D7D7DB0402}" name="Bachelor's Degree" totalsRowFunction="custom" dataDxfId="83" totalsRowDxfId="247">
      <totalsRowFormula>SUM(D27:D45)</totalsRowFormula>
    </tableColumn>
    <tableColumn id="5" xr3:uid="{FE403341-80FA-AD42-A4BF-32E231AD865D}" name="Graduate or Professional Degree" totalsRowFunction="custom" dataDxfId="82" totalsRowDxfId="246">
      <totalsRowFormula>SUM(E27:E45)</totalsRowFormula>
    </tableColumn>
    <tableColumn id="6" xr3:uid="{62DFFCFD-D699-134B-8711-0501EE322C68}" name="Total Population 25 years and over" totalsRowFunction="custom" dataDxfId="81" totalsRowDxfId="245">
      <totalsRowFormula>SUM(F27:F45)</totalsRowFormula>
    </tableColumn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736B7FD-91E3-EA46-A38C-E78359161351}" name="Table5" displayName="Table5" ref="A3:G20" totalsRowCount="1" headerRowDxfId="66" totalsRowDxfId="242">
  <autoFilter ref="A3:G19" xr:uid="{9736B7FD-91E3-EA46-A38C-E78359161351}"/>
  <tableColumns count="7">
    <tableColumn id="1" xr3:uid="{1DA9D9EA-A206-BE44-9D05-B97D3E640E23}" name="Area" totalsRowLabel="Region Total" totalsRowDxfId="55"/>
    <tableColumn id="2" xr3:uid="{465905AD-7506-A941-9A86-C57764553A4A}" name="Population 2024" totalsRowFunction="custom" dataDxfId="102" totalsRowDxfId="54">
      <totalsRowFormula>SUM(B4:B19)</totalsRowFormula>
    </tableColumn>
    <tableColumn id="3" xr3:uid="{F96BC958-4C33-E241-B0B7-C9A47D090F93}" name="Population Projection 2030" totalsRowFunction="custom" dataDxfId="101" totalsRowDxfId="53">
      <totalsRowFormula>SUM(C4:C19)</totalsRowFormula>
    </tableColumn>
    <tableColumn id="4" xr3:uid="{05177B20-69D6-4F4C-B95D-288B56934117}" name="Civilian Labor Force (JUL 2025)" totalsRowFunction="custom" dataDxfId="100" totalsRowDxfId="52">
      <totalsRowFormula>+SUM(D4:D19)</totalsRowFormula>
    </tableColumn>
    <tableColumn id="5" xr3:uid="{9AE39ABF-CC42-3A4B-9E27-CBDB684628B8}" name="Employment (JUL 2025)" totalsRowFunction="custom" dataDxfId="99" totalsRowDxfId="51">
      <totalsRowFormula>+SUM(E4:E19)</totalsRowFormula>
    </tableColumn>
    <tableColumn id="6" xr3:uid="{76D22F58-1DA6-8545-AF97-12FE0E1C0405}" name="Unemployment (JUL 2025)" totalsRowFunction="custom" dataDxfId="98" totalsRowDxfId="50">
      <totalsRowFormula>+SUM(F4:F19)</totalsRowFormula>
    </tableColumn>
    <tableColumn id="7" xr3:uid="{BF272016-C0E2-C449-AB0F-1E013F359508}" name="Unemployment Rate (JUL 2025)" totalsRowLabel="4.9%" dataDxfId="97" totalsRowDxfId="49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18D58A-72AC-F540-B603-1D73836762D9}" name="Table6" displayName="Table6" ref="A23:F40" totalsRowCount="1" headerRowDxfId="65" totalsRowDxfId="235">
  <autoFilter ref="A23:F39" xr:uid="{B018D58A-72AC-F540-B603-1D73836762D9}"/>
  <tableColumns count="6">
    <tableColumn id="1" xr3:uid="{E9581D09-4458-114D-B5BC-FCB017E46F1B}" name="Area" totalsRowLabel="Region Total" totalsRowDxfId="241"/>
    <tableColumn id="2" xr3:uid="{4484A91D-D843-6B4C-A73B-E2E972DC675F}" name="High School Diploma" totalsRowFunction="custom" dataDxfId="96" totalsRowDxfId="240">
      <totalsRowFormula>SUM(B24:B39)</totalsRowFormula>
    </tableColumn>
    <tableColumn id="3" xr3:uid="{1223A806-3622-5C4F-8E90-080933E78CE4}" name="Some College or Associate's Degree" totalsRowFunction="custom" dataDxfId="95" totalsRowDxfId="239">
      <totalsRowFormula>SUM(C24:C39)</totalsRowFormula>
    </tableColumn>
    <tableColumn id="4" xr3:uid="{31CAAD43-C753-AE43-AC41-50B91C85375C}" name="Bachelor's Degree" totalsRowFunction="custom" dataDxfId="94" totalsRowDxfId="238">
      <totalsRowFormula>SUM(D24:D39)</totalsRowFormula>
    </tableColumn>
    <tableColumn id="5" xr3:uid="{A99C850E-533B-FC48-81AE-4CEE11DAB13C}" name="Graduate or Professional Degree" totalsRowFunction="custom" dataDxfId="93" totalsRowDxfId="237">
      <totalsRowFormula>SUM(E24:E39)</totalsRowFormula>
    </tableColumn>
    <tableColumn id="6" xr3:uid="{D3742E7F-D5E2-9E48-AFA5-91CCD38FCC12}" name="Total Population 25 years and over" totalsRowFunction="custom" dataDxfId="92" totalsRowDxfId="236">
      <totalsRowFormula>SUM(F24:F39)</totalsRowFormula>
    </tableColumn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9ACEE7-B926-9A40-81B4-EB1E9E7941FA}" name="Table7" displayName="Table7" ref="A3:G11" totalsRowCount="1" headerRowDxfId="68" totalsRowDxfId="234">
  <autoFilter ref="A3:G10" xr:uid="{179ACEE7-B926-9A40-81B4-EB1E9E7941FA}"/>
  <tableColumns count="7">
    <tableColumn id="1" xr3:uid="{DCAAF8D6-3A04-0A45-8626-1EC0F2EEF590}" name="Area" totalsRowLabel="Region Total" totalsRowDxfId="48"/>
    <tableColumn id="2" xr3:uid="{1F1DD7DD-166E-EC46-B64C-F81D77704135}" name="Population 2024" totalsRowFunction="custom" dataDxfId="113" totalsRowDxfId="47">
      <totalsRowFormula>SUM(B4:B10)</totalsRowFormula>
    </tableColumn>
    <tableColumn id="3" xr3:uid="{68733B68-5A1E-5349-9ABD-1CFF5DB09C2E}" name="Population Projection 2030" totalsRowLabel="359,482" dataDxfId="112" totalsRowDxfId="46"/>
    <tableColumn id="4" xr3:uid="{88BAF0ED-9614-DD4C-BDC3-10549832ABC7}" name="Civilian Labor Force (JUL 2025)" totalsRowLabel="139,631" dataDxfId="111" totalsRowDxfId="45"/>
    <tableColumn id="5" xr3:uid="{685BEE3E-98F2-F040-A67F-27BF83C8E321}" name="Employment _x000a_(JUL 2025)" totalsRowLabel="132,944" dataDxfId="110" totalsRowDxfId="44"/>
    <tableColumn id="6" xr3:uid="{86414434-55F7-704F-9234-E0D09F7492F6}" name="Unemployment _x000a_(JUL 2025)" totalsRowLabel="6,687" dataDxfId="109" totalsRowDxfId="43"/>
    <tableColumn id="7" xr3:uid="{D1EE302C-62E7-0245-9AC2-C3220C00491B}" name="Unemployment Rate (JUL 2025)" totalsRowLabel="4.8%" dataDxfId="103" totalsRowDxfId="42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5EF143C-AB90-A545-A6DD-CF9B5EE714CD}" name="Table8" displayName="Table8" ref="A14:F22" totalsRowCount="1" headerRowDxfId="67" totalsRowDxfId="227">
  <autoFilter ref="A14:F21" xr:uid="{35EF143C-AB90-A545-A6DD-CF9B5EE714CD}"/>
  <tableColumns count="6">
    <tableColumn id="1" xr3:uid="{1BCB2FB6-D708-3043-8047-FAAC25A6F303}" name="Area" totalsRowLabel="Region Total" totalsRowDxfId="233"/>
    <tableColumn id="2" xr3:uid="{DE3AAC89-2DCC-014D-8114-60FD70F37211}" name="High School Diploma" totalsRowFunction="custom" dataDxfId="108" totalsRowDxfId="232">
      <totalsRowFormula>SUM(B15:B21)</totalsRowFormula>
    </tableColumn>
    <tableColumn id="3" xr3:uid="{4D2226E7-2B04-E846-87DE-EBB663B94313}" name="Some College or Associate's Degree" totalsRowFunction="custom" dataDxfId="107" totalsRowDxfId="231">
      <totalsRowFormula>SUM(C15:C21)</totalsRowFormula>
    </tableColumn>
    <tableColumn id="4" xr3:uid="{3D6291CF-C9F3-7A46-8CD5-A7AF690783BB}" name="Bachelor's Degree" totalsRowFunction="custom" dataDxfId="106" totalsRowDxfId="230">
      <totalsRowFormula>SUM(D15:D21)</totalsRowFormula>
    </tableColumn>
    <tableColumn id="5" xr3:uid="{CB4A7771-AB43-BB40-816B-7595F4752D01}" name="Graduate or Professional Degree" totalsRowFunction="custom" dataDxfId="105" totalsRowDxfId="229">
      <totalsRowFormula>SUM(E15:E21)</totalsRowFormula>
    </tableColumn>
    <tableColumn id="6" xr3:uid="{2608CB29-B54A-A244-A56A-69AEC81C88EE}" name="Total Population 25 years and over" totalsRowFunction="custom" dataDxfId="104" totalsRowDxfId="228">
      <totalsRowFormula>SUM(F15:F21)</totalsRowFormula>
    </tableColumn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09E7F94-C5B6-A246-9F47-D32B0F514EF5}" name="Table9" displayName="Table9" ref="A3:G9" totalsRowCount="1" headerRowDxfId="70" totalsRowDxfId="226">
  <autoFilter ref="A3:G8" xr:uid="{309E7F94-C5B6-A246-9F47-D32B0F514EF5}"/>
  <tableColumns count="7">
    <tableColumn id="1" xr3:uid="{DC75FA7D-4BF1-B14E-A796-3476E4185F70}" name="Area" totalsRowLabel="Region Total" totalsRowDxfId="41"/>
    <tableColumn id="2" xr3:uid="{C213F7EA-9CD4-0641-AA3B-22A6C615723B}" name="Population 2024" totalsRowFunction="custom" dataDxfId="124" totalsRowDxfId="40">
      <totalsRowFormula>SUM(B4:B8)</totalsRowFormula>
    </tableColumn>
    <tableColumn id="3" xr3:uid="{3EB82D1D-FDA6-A442-9AE6-DD7D89A9407E}" name="Population Projection 2030" totalsRowLabel="1,290,760" dataDxfId="123" totalsRowDxfId="39"/>
    <tableColumn id="4" xr3:uid="{C373EBE0-C0E1-AA40-BBE6-BB83F49B626E}" name="Civilian Labor Force (JUL 2025)" totalsRowLabel="678,744" dataDxfId="122" totalsRowDxfId="38"/>
    <tableColumn id="5" xr3:uid="{338CACDB-D8B9-784D-A0E7-665C681E7131}" name="Employment (JUL 2025)" totalsRowLabel="647,425" dataDxfId="121" totalsRowDxfId="37"/>
    <tableColumn id="6" xr3:uid="{E6D8DCBD-5C66-C142-9C2A-DA6865AD7A44}" name="Unemployment (JUL 2025)" totalsRowLabel="31,319" dataDxfId="120" totalsRowDxfId="36"/>
    <tableColumn id="7" xr3:uid="{9B541C94-BB46-3548-9F95-7FE8734B2F31}" name="Unemployment Rate (JUL 2025)" totalsRowLabel="4.6%" dataDxfId="114" totalsRowDxfId="35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00000"/>
      </a:dk1>
      <a:lt1>
        <a:srgbClr val="FFFFFF"/>
      </a:lt1>
      <a:dk2>
        <a:srgbClr val="565E5D"/>
      </a:dk2>
      <a:lt2>
        <a:srgbClr val="ABBAB7"/>
      </a:lt2>
      <a:accent1>
        <a:srgbClr val="00BDDD"/>
      </a:accent1>
      <a:accent2>
        <a:srgbClr val="6CB33F"/>
      </a:accent2>
      <a:accent3>
        <a:srgbClr val="F58220"/>
      </a:accent3>
      <a:accent4>
        <a:srgbClr val="FED600"/>
      </a:accent4>
      <a:accent5>
        <a:srgbClr val="C0C0C0"/>
      </a:accent5>
      <a:accent6>
        <a:srgbClr val="5E5E5E"/>
      </a:accent6>
      <a:hlink>
        <a:srgbClr val="00BCDC"/>
      </a:hlink>
      <a:folHlink>
        <a:srgbClr val="00BCD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zoomScaleNormal="100" workbookViewId="0">
      <selection activeCell="I28" sqref="I28"/>
    </sheetView>
  </sheetViews>
  <sheetFormatPr baseColWidth="10" defaultColWidth="20" defaultRowHeight="15" x14ac:dyDescent="0.2"/>
  <cols>
    <col min="1" max="7" width="20" customWidth="1"/>
  </cols>
  <sheetData>
    <row r="1" spans="1:7" ht="30" x14ac:dyDescent="0.35">
      <c r="A1" s="4" t="s">
        <v>129</v>
      </c>
    </row>
    <row r="3" spans="1:7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2">
      <c r="A4" t="s">
        <v>81</v>
      </c>
      <c r="B4" s="1">
        <v>10610</v>
      </c>
      <c r="C4" s="1">
        <v>12805</v>
      </c>
      <c r="D4" s="1">
        <v>5055</v>
      </c>
      <c r="E4" s="1">
        <v>4831</v>
      </c>
      <c r="F4" s="1">
        <v>224</v>
      </c>
      <c r="G4" s="2">
        <v>4.4312561819980216E-2</v>
      </c>
    </row>
    <row r="5" spans="1:7" x14ac:dyDescent="0.2">
      <c r="A5" t="s">
        <v>82</v>
      </c>
      <c r="B5" s="1">
        <v>83658</v>
      </c>
      <c r="C5" s="1">
        <v>84612</v>
      </c>
      <c r="D5" s="1">
        <v>44133</v>
      </c>
      <c r="E5" s="1">
        <v>42212</v>
      </c>
      <c r="F5" s="1">
        <v>1921</v>
      </c>
      <c r="G5" s="2">
        <v>4.3527519090023337E-2</v>
      </c>
    </row>
    <row r="6" spans="1:7" x14ac:dyDescent="0.2">
      <c r="A6" t="s">
        <v>83</v>
      </c>
      <c r="B6" s="1">
        <v>27002</v>
      </c>
      <c r="C6" s="1">
        <v>28765</v>
      </c>
      <c r="D6" s="1">
        <v>11645</v>
      </c>
      <c r="E6" s="1">
        <v>10815</v>
      </c>
      <c r="F6" s="1">
        <v>830</v>
      </c>
      <c r="G6" s="2">
        <v>7.1275225418634611E-2</v>
      </c>
    </row>
    <row r="7" spans="1:7" x14ac:dyDescent="0.2">
      <c r="A7" t="s">
        <v>84</v>
      </c>
      <c r="B7" s="1">
        <v>9420</v>
      </c>
      <c r="C7" s="1">
        <v>7494</v>
      </c>
      <c r="D7" s="1">
        <v>3865</v>
      </c>
      <c r="E7" s="1">
        <v>3600</v>
      </c>
      <c r="F7" s="1">
        <v>265</v>
      </c>
      <c r="G7" s="2">
        <v>6.85640362225097E-2</v>
      </c>
    </row>
    <row r="8" spans="1:7" x14ac:dyDescent="0.2">
      <c r="A8" t="s">
        <v>85</v>
      </c>
      <c r="B8" s="1">
        <v>12852</v>
      </c>
      <c r="C8" s="1">
        <v>13304</v>
      </c>
      <c r="D8" s="1">
        <v>5260</v>
      </c>
      <c r="E8" s="1">
        <v>4949</v>
      </c>
      <c r="F8" s="1">
        <v>311</v>
      </c>
      <c r="G8" s="2">
        <v>5.9125475285171106E-2</v>
      </c>
    </row>
    <row r="9" spans="1:7" x14ac:dyDescent="0.2">
      <c r="A9" t="s">
        <v>86</v>
      </c>
      <c r="B9" s="1">
        <v>11750</v>
      </c>
      <c r="C9" s="1">
        <v>11443</v>
      </c>
      <c r="D9" s="1">
        <v>3886</v>
      </c>
      <c r="E9" s="1">
        <v>3577</v>
      </c>
      <c r="F9" s="1">
        <v>309</v>
      </c>
      <c r="G9" s="2">
        <v>7.9516212043232115E-2</v>
      </c>
    </row>
    <row r="10" spans="1:7" x14ac:dyDescent="0.2">
      <c r="A10" t="s">
        <v>87</v>
      </c>
      <c r="B10" s="1">
        <v>15212</v>
      </c>
      <c r="C10" s="1">
        <v>12554</v>
      </c>
      <c r="D10" s="1">
        <v>7465</v>
      </c>
      <c r="E10" s="1">
        <v>6948</v>
      </c>
      <c r="F10" s="1">
        <v>517</v>
      </c>
      <c r="G10" s="2">
        <v>6.925653047555258E-2</v>
      </c>
    </row>
    <row r="11" spans="1:7" x14ac:dyDescent="0.2">
      <c r="A11" t="s">
        <v>88</v>
      </c>
      <c r="B11" s="1">
        <v>14407</v>
      </c>
      <c r="C11" s="1">
        <v>16447</v>
      </c>
      <c r="D11" s="1">
        <v>5593</v>
      </c>
      <c r="E11" s="1">
        <v>5161</v>
      </c>
      <c r="F11" s="1">
        <v>432</v>
      </c>
      <c r="G11" s="2">
        <v>7.7239406400858218E-2</v>
      </c>
    </row>
    <row r="12" spans="1:7" x14ac:dyDescent="0.2">
      <c r="A12" t="s">
        <v>89</v>
      </c>
      <c r="B12" s="1">
        <v>19100</v>
      </c>
      <c r="C12" s="1">
        <v>21164</v>
      </c>
      <c r="D12" s="1">
        <v>9936</v>
      </c>
      <c r="E12" s="1">
        <v>9579</v>
      </c>
      <c r="F12" s="1">
        <v>357</v>
      </c>
      <c r="G12" s="2">
        <v>3.5929951690821256E-2</v>
      </c>
    </row>
    <row r="13" spans="1:7" x14ac:dyDescent="0.2">
      <c r="A13" t="s">
        <v>92</v>
      </c>
      <c r="B13" s="1">
        <v>37957</v>
      </c>
      <c r="C13" s="1">
        <v>41076</v>
      </c>
      <c r="D13" s="1">
        <v>19003</v>
      </c>
      <c r="E13" s="1">
        <v>18018</v>
      </c>
      <c r="F13" s="1">
        <v>985</v>
      </c>
      <c r="G13" s="2">
        <v>5.1833920959848442E-2</v>
      </c>
    </row>
    <row r="14" spans="1:7" x14ac:dyDescent="0.2">
      <c r="A14" t="s">
        <v>90</v>
      </c>
      <c r="B14" s="1">
        <v>67503</v>
      </c>
      <c r="C14" s="1">
        <v>73382</v>
      </c>
      <c r="D14" s="1">
        <v>28498</v>
      </c>
      <c r="E14" s="1">
        <v>26938</v>
      </c>
      <c r="F14" s="1">
        <v>1560</v>
      </c>
      <c r="G14" s="2">
        <v>5.4740683556740825E-2</v>
      </c>
    </row>
    <row r="15" spans="1:7" x14ac:dyDescent="0.2">
      <c r="A15" t="s">
        <v>91</v>
      </c>
      <c r="B15" s="1">
        <v>18546</v>
      </c>
      <c r="C15" s="1">
        <v>18426</v>
      </c>
      <c r="D15" s="1">
        <v>9983</v>
      </c>
      <c r="E15" s="1">
        <v>9612</v>
      </c>
      <c r="F15" s="1">
        <v>371</v>
      </c>
      <c r="G15" s="2">
        <v>3.7163177401582689E-2</v>
      </c>
    </row>
    <row r="16" spans="1:7" x14ac:dyDescent="0.2">
      <c r="A16" t="s">
        <v>93</v>
      </c>
      <c r="B16" s="1">
        <v>28438</v>
      </c>
      <c r="C16" s="1">
        <v>28973</v>
      </c>
      <c r="D16" s="1">
        <v>12664</v>
      </c>
      <c r="E16" s="1">
        <v>11932</v>
      </c>
      <c r="F16" s="1">
        <v>732</v>
      </c>
      <c r="G16" s="2">
        <v>5.7801642451042322E-2</v>
      </c>
    </row>
    <row r="17" spans="1:9" x14ac:dyDescent="0.2">
      <c r="A17" s="7" t="s">
        <v>132</v>
      </c>
      <c r="B17" s="10">
        <f>SUM(B4:B16)</f>
        <v>356455</v>
      </c>
      <c r="C17" s="10" t="s">
        <v>146</v>
      </c>
      <c r="D17" s="10" t="s">
        <v>147</v>
      </c>
      <c r="E17" s="10" t="s">
        <v>148</v>
      </c>
      <c r="F17" s="10" t="s">
        <v>149</v>
      </c>
      <c r="G17" s="11" t="s">
        <v>150</v>
      </c>
    </row>
    <row r="18" spans="1:9" x14ac:dyDescent="0.2">
      <c r="A18" s="3" t="s">
        <v>134</v>
      </c>
      <c r="I18" s="8"/>
    </row>
    <row r="20" spans="1:9" ht="32" x14ac:dyDescent="0.2">
      <c r="A20" s="6" t="s">
        <v>0</v>
      </c>
      <c r="B20" s="6" t="s">
        <v>21</v>
      </c>
      <c r="C20" s="6" t="s">
        <v>122</v>
      </c>
      <c r="D20" s="6" t="s">
        <v>27</v>
      </c>
      <c r="E20" s="6" t="s">
        <v>120</v>
      </c>
      <c r="F20" s="6" t="s">
        <v>133</v>
      </c>
    </row>
    <row r="21" spans="1:9" ht="16" x14ac:dyDescent="0.2">
      <c r="A21" s="5" t="s">
        <v>81</v>
      </c>
      <c r="B21" s="12">
        <v>3617</v>
      </c>
      <c r="C21" s="12">
        <v>1823</v>
      </c>
      <c r="D21" s="12">
        <v>625</v>
      </c>
      <c r="E21" s="12">
        <v>445</v>
      </c>
      <c r="F21" s="12">
        <v>7549</v>
      </c>
    </row>
    <row r="22" spans="1:9" ht="16" x14ac:dyDescent="0.2">
      <c r="A22" s="5" t="s">
        <v>82</v>
      </c>
      <c r="B22" s="12">
        <v>17011</v>
      </c>
      <c r="C22" s="12">
        <v>14258</v>
      </c>
      <c r="D22" s="12">
        <v>11495</v>
      </c>
      <c r="E22" s="12">
        <v>6472</v>
      </c>
      <c r="F22" s="12">
        <v>53041</v>
      </c>
    </row>
    <row r="23" spans="1:9" ht="16" x14ac:dyDescent="0.2">
      <c r="A23" s="5" t="s">
        <v>83</v>
      </c>
      <c r="B23" s="12">
        <v>7536</v>
      </c>
      <c r="C23" s="12">
        <v>4823</v>
      </c>
      <c r="D23" s="12">
        <v>1140</v>
      </c>
      <c r="E23" s="12">
        <v>1179</v>
      </c>
      <c r="F23" s="12">
        <v>18350</v>
      </c>
    </row>
    <row r="24" spans="1:9" ht="16" x14ac:dyDescent="0.2">
      <c r="A24" s="5" t="s">
        <v>84</v>
      </c>
      <c r="B24" s="12">
        <v>2596</v>
      </c>
      <c r="C24" s="12">
        <v>2044</v>
      </c>
      <c r="D24" s="12">
        <v>788</v>
      </c>
      <c r="E24" s="12">
        <v>469</v>
      </c>
      <c r="F24" s="12">
        <v>6864</v>
      </c>
    </row>
    <row r="25" spans="1:9" ht="16" x14ac:dyDescent="0.2">
      <c r="A25" s="5" t="s">
        <v>85</v>
      </c>
      <c r="B25" s="12">
        <v>3761</v>
      </c>
      <c r="C25" s="12">
        <v>2619</v>
      </c>
      <c r="D25" s="12">
        <v>922</v>
      </c>
      <c r="E25" s="12">
        <v>422</v>
      </c>
      <c r="F25" s="12">
        <v>8769</v>
      </c>
    </row>
    <row r="26" spans="1:9" ht="16" x14ac:dyDescent="0.2">
      <c r="A26" s="5" t="s">
        <v>86</v>
      </c>
      <c r="B26" s="12">
        <v>4233</v>
      </c>
      <c r="C26" s="12">
        <v>1556</v>
      </c>
      <c r="D26" s="12">
        <v>823</v>
      </c>
      <c r="E26" s="12">
        <v>377</v>
      </c>
      <c r="F26" s="12">
        <v>8531</v>
      </c>
    </row>
    <row r="27" spans="1:9" ht="16" x14ac:dyDescent="0.2">
      <c r="A27" s="5" t="s">
        <v>87</v>
      </c>
      <c r="B27" s="12">
        <v>5112</v>
      </c>
      <c r="C27" s="12">
        <v>2640</v>
      </c>
      <c r="D27" s="12">
        <v>770</v>
      </c>
      <c r="E27" s="12">
        <v>695</v>
      </c>
      <c r="F27" s="12">
        <v>11053</v>
      </c>
    </row>
    <row r="28" spans="1:9" ht="16" x14ac:dyDescent="0.2">
      <c r="A28" s="5" t="s">
        <v>88</v>
      </c>
      <c r="B28" s="12">
        <v>4814</v>
      </c>
      <c r="C28" s="12">
        <v>2223</v>
      </c>
      <c r="D28" s="12">
        <v>842</v>
      </c>
      <c r="E28" s="12">
        <v>431</v>
      </c>
      <c r="F28" s="12">
        <v>9972</v>
      </c>
    </row>
    <row r="29" spans="1:9" ht="16" x14ac:dyDescent="0.2">
      <c r="A29" s="5" t="s">
        <v>89</v>
      </c>
      <c r="B29" s="12">
        <v>5429</v>
      </c>
      <c r="C29" s="12">
        <v>3205</v>
      </c>
      <c r="D29" s="12">
        <v>2068</v>
      </c>
      <c r="E29" s="12">
        <v>824</v>
      </c>
      <c r="F29" s="12">
        <v>13112</v>
      </c>
    </row>
    <row r="30" spans="1:9" ht="16" x14ac:dyDescent="0.2">
      <c r="A30" s="5" t="s">
        <v>92</v>
      </c>
      <c r="B30" s="12">
        <v>10238</v>
      </c>
      <c r="C30" s="12">
        <v>6408</v>
      </c>
      <c r="D30" s="12">
        <v>3719</v>
      </c>
      <c r="E30" s="12">
        <v>1853</v>
      </c>
      <c r="F30" s="12">
        <v>25707</v>
      </c>
    </row>
    <row r="31" spans="1:9" ht="16" x14ac:dyDescent="0.2">
      <c r="A31" s="5" t="s">
        <v>90</v>
      </c>
      <c r="B31" s="12">
        <v>17332</v>
      </c>
      <c r="C31" s="12">
        <v>15952</v>
      </c>
      <c r="D31" s="12">
        <v>4620</v>
      </c>
      <c r="E31" s="12">
        <v>2901</v>
      </c>
      <c r="F31" s="12">
        <v>47054</v>
      </c>
    </row>
    <row r="32" spans="1:9" ht="16" x14ac:dyDescent="0.2">
      <c r="A32" s="5" t="s">
        <v>91</v>
      </c>
      <c r="B32" s="12">
        <v>5401</v>
      </c>
      <c r="C32" s="12">
        <v>4405</v>
      </c>
      <c r="D32" s="12">
        <v>1481</v>
      </c>
      <c r="E32" s="12">
        <v>949</v>
      </c>
      <c r="F32" s="12">
        <v>13196</v>
      </c>
    </row>
    <row r="33" spans="1:6" ht="16" x14ac:dyDescent="0.2">
      <c r="A33" s="5" t="s">
        <v>93</v>
      </c>
      <c r="B33" s="12">
        <v>8548</v>
      </c>
      <c r="C33" s="12">
        <v>4664</v>
      </c>
      <c r="D33" s="12">
        <v>2198</v>
      </c>
      <c r="E33" s="12">
        <v>1081</v>
      </c>
      <c r="F33" s="12">
        <v>20021</v>
      </c>
    </row>
    <row r="34" spans="1:6" ht="16" x14ac:dyDescent="0.2">
      <c r="A34" s="13" t="s">
        <v>132</v>
      </c>
      <c r="B34" s="14">
        <f>SUM(B21:B33)</f>
        <v>95628</v>
      </c>
      <c r="C34" s="14">
        <f>SUM(C21:C33)</f>
        <v>66620</v>
      </c>
      <c r="D34" s="14">
        <f>SUM(D21:D33)</f>
        <v>31491</v>
      </c>
      <c r="E34" s="14">
        <f>SUM(E21:E33)</f>
        <v>18098</v>
      </c>
      <c r="F34" s="14">
        <f>SUM(F21:F33)</f>
        <v>243219</v>
      </c>
    </row>
    <row r="35" spans="1:6" x14ac:dyDescent="0.2">
      <c r="A35" s="3" t="s">
        <v>137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tabSelected="1" zoomScaleNormal="100" workbookViewId="0"/>
  </sheetViews>
  <sheetFormatPr baseColWidth="10" defaultColWidth="15.6640625" defaultRowHeight="15" x14ac:dyDescent="0.2"/>
  <cols>
    <col min="1" max="7" width="20" customWidth="1"/>
    <col min="8" max="8" width="19.33203125" customWidth="1"/>
  </cols>
  <sheetData>
    <row r="1" spans="1:7" ht="29" x14ac:dyDescent="0.35">
      <c r="A1" s="15" t="s">
        <v>106</v>
      </c>
    </row>
    <row r="3" spans="1:7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101</v>
      </c>
      <c r="B4" s="1">
        <v>107256</v>
      </c>
      <c r="C4" s="1">
        <v>117122</v>
      </c>
      <c r="D4" s="1">
        <v>54970</v>
      </c>
      <c r="E4" s="1">
        <v>52634</v>
      </c>
      <c r="F4" s="1">
        <v>2336</v>
      </c>
      <c r="G4" s="2">
        <v>4.2495906858286338E-2</v>
      </c>
    </row>
    <row r="5" spans="1:7" x14ac:dyDescent="0.2">
      <c r="A5" t="s">
        <v>102</v>
      </c>
      <c r="B5" s="1">
        <v>231888</v>
      </c>
      <c r="C5" s="1">
        <v>260276</v>
      </c>
      <c r="D5" s="1">
        <v>127694</v>
      </c>
      <c r="E5" s="1">
        <v>122315</v>
      </c>
      <c r="F5" s="1">
        <v>5379</v>
      </c>
      <c r="G5" s="2">
        <v>4.2124140523438845E-2</v>
      </c>
    </row>
    <row r="6" spans="1:7" x14ac:dyDescent="0.2">
      <c r="A6" t="s">
        <v>103</v>
      </c>
      <c r="B6" s="1">
        <v>423726</v>
      </c>
      <c r="C6" s="1">
        <v>499126</v>
      </c>
      <c r="D6" s="1">
        <v>242064</v>
      </c>
      <c r="E6" s="1">
        <v>232789</v>
      </c>
      <c r="F6" s="1">
        <v>9275</v>
      </c>
      <c r="G6" s="2">
        <v>3.831631304117919E-2</v>
      </c>
    </row>
    <row r="7" spans="1:7" x14ac:dyDescent="0.2">
      <c r="A7" t="s">
        <v>104</v>
      </c>
      <c r="B7" s="1">
        <v>279695</v>
      </c>
      <c r="C7" s="1">
        <v>349004</v>
      </c>
      <c r="D7" s="1">
        <v>161773</v>
      </c>
      <c r="E7" s="1">
        <v>153152</v>
      </c>
      <c r="F7" s="1">
        <v>8621</v>
      </c>
      <c r="G7" s="2">
        <v>5.32907221847898E-2</v>
      </c>
    </row>
    <row r="8" spans="1:7" x14ac:dyDescent="0.2">
      <c r="A8" t="s">
        <v>105</v>
      </c>
      <c r="B8" s="1">
        <v>992929</v>
      </c>
      <c r="C8" s="1">
        <v>956817</v>
      </c>
      <c r="D8" s="1">
        <v>538849</v>
      </c>
      <c r="E8" s="1">
        <v>513364</v>
      </c>
      <c r="F8" s="1">
        <v>25485</v>
      </c>
      <c r="G8" s="2">
        <v>4.7295253401231141E-2</v>
      </c>
    </row>
    <row r="9" spans="1:7" s="7" customFormat="1" x14ac:dyDescent="0.2">
      <c r="A9" s="7" t="s">
        <v>132</v>
      </c>
      <c r="B9" s="9">
        <f>SUM(B4:B8)</f>
        <v>2035494</v>
      </c>
      <c r="C9" s="10" t="s">
        <v>178</v>
      </c>
      <c r="D9" s="10" t="s">
        <v>179</v>
      </c>
      <c r="E9" s="10" t="s">
        <v>180</v>
      </c>
      <c r="F9" s="10" t="s">
        <v>181</v>
      </c>
      <c r="G9" s="11" t="s">
        <v>155</v>
      </c>
    </row>
    <row r="10" spans="1:7" x14ac:dyDescent="0.2">
      <c r="A10" s="3" t="s">
        <v>134</v>
      </c>
    </row>
    <row r="12" spans="1:7" ht="32" x14ac:dyDescent="0.2">
      <c r="A12" s="6" t="s">
        <v>0</v>
      </c>
      <c r="B12" s="6" t="s">
        <v>21</v>
      </c>
      <c r="C12" s="6" t="s">
        <v>122</v>
      </c>
      <c r="D12" s="6" t="s">
        <v>27</v>
      </c>
      <c r="E12" s="6" t="s">
        <v>120</v>
      </c>
      <c r="F12" s="6" t="s">
        <v>133</v>
      </c>
    </row>
    <row r="13" spans="1:7" x14ac:dyDescent="0.2">
      <c r="A13" t="s">
        <v>101</v>
      </c>
      <c r="B13" s="1">
        <v>24785</v>
      </c>
      <c r="C13" s="1">
        <v>25435</v>
      </c>
      <c r="D13" s="1">
        <v>11088</v>
      </c>
      <c r="E13" s="1">
        <v>5845</v>
      </c>
      <c r="F13" s="1">
        <v>73755</v>
      </c>
    </row>
    <row r="14" spans="1:7" x14ac:dyDescent="0.2">
      <c r="A14" t="s">
        <v>102</v>
      </c>
      <c r="B14" s="1">
        <v>50457</v>
      </c>
      <c r="C14" s="1">
        <v>57475</v>
      </c>
      <c r="D14" s="1">
        <v>25515</v>
      </c>
      <c r="E14" s="1">
        <v>12059</v>
      </c>
      <c r="F14" s="1">
        <v>159108</v>
      </c>
    </row>
    <row r="15" spans="1:7" x14ac:dyDescent="0.2">
      <c r="A15" t="s">
        <v>103</v>
      </c>
      <c r="B15" s="1">
        <v>63739</v>
      </c>
      <c r="C15" s="1">
        <v>86436</v>
      </c>
      <c r="D15" s="1">
        <v>75830</v>
      </c>
      <c r="E15" s="1">
        <v>44182</v>
      </c>
      <c r="F15" s="1">
        <v>283062</v>
      </c>
    </row>
    <row r="16" spans="1:7" x14ac:dyDescent="0.2">
      <c r="A16" t="s">
        <v>104</v>
      </c>
      <c r="B16" s="1">
        <v>52175</v>
      </c>
      <c r="C16" s="1">
        <v>54924</v>
      </c>
      <c r="D16" s="1">
        <v>46762</v>
      </c>
      <c r="E16" s="1">
        <v>38777</v>
      </c>
      <c r="F16" s="1">
        <v>212920</v>
      </c>
    </row>
    <row r="17" spans="1:6" x14ac:dyDescent="0.2">
      <c r="A17" t="s">
        <v>105</v>
      </c>
      <c r="B17" s="1">
        <v>144696</v>
      </c>
      <c r="C17" s="1">
        <v>184204</v>
      </c>
      <c r="D17" s="1">
        <v>184024</v>
      </c>
      <c r="E17" s="1">
        <v>140933</v>
      </c>
      <c r="F17" s="1">
        <v>692473</v>
      </c>
    </row>
    <row r="18" spans="1:6" s="7" customFormat="1" x14ac:dyDescent="0.2">
      <c r="A18" s="7" t="s">
        <v>132</v>
      </c>
      <c r="B18" s="9">
        <f>SUM(B13:B17)</f>
        <v>335852</v>
      </c>
      <c r="C18" s="9">
        <f>SUM(C13:C17)</f>
        <v>408474</v>
      </c>
      <c r="D18" s="9">
        <f>SUM(D13:D17)</f>
        <v>343219</v>
      </c>
      <c r="E18" s="9">
        <f>SUM(E13:E17)</f>
        <v>241796</v>
      </c>
      <c r="F18" s="9">
        <f>SUM(F13:F17)</f>
        <v>1421318</v>
      </c>
    </row>
    <row r="19" spans="1:6" x14ac:dyDescent="0.2">
      <c r="A19" s="3" t="s">
        <v>137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zoomScaleNormal="100" workbookViewId="0">
      <selection activeCell="J23" sqref="J23"/>
    </sheetView>
  </sheetViews>
  <sheetFormatPr baseColWidth="10" defaultColWidth="9.1640625" defaultRowHeight="15" x14ac:dyDescent="0.2"/>
  <cols>
    <col min="1" max="8" width="20" customWidth="1"/>
    <col min="10" max="10" width="9.1640625" customWidth="1"/>
  </cols>
  <sheetData>
    <row r="1" spans="1:7" ht="29" x14ac:dyDescent="0.35">
      <c r="A1" s="15" t="s">
        <v>125</v>
      </c>
    </row>
    <row r="3" spans="1:7" s="6" customFormat="1" ht="36.5" customHeight="1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2">
      <c r="A4" t="s">
        <v>2</v>
      </c>
      <c r="B4" s="1">
        <v>24304</v>
      </c>
      <c r="C4" s="1">
        <v>27027</v>
      </c>
      <c r="D4" s="1">
        <v>10487</v>
      </c>
      <c r="E4" s="1">
        <v>10004</v>
      </c>
      <c r="F4" s="1">
        <v>483</v>
      </c>
      <c r="G4" s="2">
        <v>4.6057022980833411E-2</v>
      </c>
    </row>
    <row r="5" spans="1:7" x14ac:dyDescent="0.2">
      <c r="A5" t="s">
        <v>3</v>
      </c>
      <c r="B5" s="1">
        <v>192154</v>
      </c>
      <c r="C5" s="1">
        <v>204264</v>
      </c>
      <c r="D5" s="1">
        <v>101295</v>
      </c>
      <c r="E5" s="1">
        <v>96822</v>
      </c>
      <c r="F5" s="1">
        <v>4473</v>
      </c>
      <c r="G5" s="2">
        <v>4.4158151932474458E-2</v>
      </c>
    </row>
    <row r="6" spans="1:7" x14ac:dyDescent="0.2">
      <c r="A6" t="s">
        <v>4</v>
      </c>
      <c r="B6" s="1">
        <v>45126</v>
      </c>
      <c r="C6" s="1">
        <v>55096</v>
      </c>
      <c r="D6" s="1">
        <v>22623</v>
      </c>
      <c r="E6" s="1">
        <v>21733</v>
      </c>
      <c r="F6" s="1">
        <v>890</v>
      </c>
      <c r="G6" s="2">
        <v>3.9340494187331473E-2</v>
      </c>
    </row>
    <row r="7" spans="1:7" x14ac:dyDescent="0.2">
      <c r="A7" t="s">
        <v>5</v>
      </c>
      <c r="B7" s="1">
        <v>44135</v>
      </c>
      <c r="C7" s="1">
        <v>49124</v>
      </c>
      <c r="D7" s="1">
        <v>21764</v>
      </c>
      <c r="E7" s="1">
        <v>20862</v>
      </c>
      <c r="F7" s="1">
        <v>902</v>
      </c>
      <c r="G7" s="2">
        <v>4.1444587392023523E-2</v>
      </c>
    </row>
    <row r="8" spans="1:7" x14ac:dyDescent="0.2">
      <c r="A8" t="s">
        <v>6</v>
      </c>
      <c r="B8" s="1">
        <v>77625</v>
      </c>
      <c r="C8" s="1">
        <v>83583</v>
      </c>
      <c r="D8" s="1">
        <v>41797</v>
      </c>
      <c r="E8" s="1">
        <v>40202</v>
      </c>
      <c r="F8" s="1">
        <v>1595</v>
      </c>
      <c r="G8" s="2">
        <v>3.8160633538292223E-2</v>
      </c>
    </row>
    <row r="9" spans="1:7" x14ac:dyDescent="0.2">
      <c r="A9" t="s">
        <v>7</v>
      </c>
      <c r="B9" s="1">
        <v>17122</v>
      </c>
      <c r="C9" s="1">
        <v>20979</v>
      </c>
      <c r="D9" s="1">
        <v>7682</v>
      </c>
      <c r="E9" s="1">
        <v>7331</v>
      </c>
      <c r="F9" s="1">
        <v>351</v>
      </c>
      <c r="G9" s="2">
        <v>4.5691226243165843E-2</v>
      </c>
    </row>
    <row r="10" spans="1:7" x14ac:dyDescent="0.2">
      <c r="A10" t="s">
        <v>8</v>
      </c>
      <c r="B10" s="1">
        <v>22808</v>
      </c>
      <c r="C10" s="1">
        <v>27895</v>
      </c>
      <c r="D10" s="1">
        <v>9866</v>
      </c>
      <c r="E10" s="1">
        <v>9333</v>
      </c>
      <c r="F10" s="1">
        <v>533</v>
      </c>
      <c r="G10" s="2">
        <v>5.4023920535171292E-2</v>
      </c>
    </row>
    <row r="11" spans="1:7" x14ac:dyDescent="0.2">
      <c r="A11" t="s">
        <v>9</v>
      </c>
      <c r="B11" s="1">
        <v>14721</v>
      </c>
      <c r="C11" s="1">
        <v>15694</v>
      </c>
      <c r="D11" s="1">
        <v>6290</v>
      </c>
      <c r="E11" s="1">
        <v>6004</v>
      </c>
      <c r="F11" s="1">
        <v>286</v>
      </c>
      <c r="G11" s="2">
        <v>4.5468998410174884E-2</v>
      </c>
    </row>
    <row r="12" spans="1:7" x14ac:dyDescent="0.2">
      <c r="A12" t="s">
        <v>10</v>
      </c>
      <c r="B12" s="1">
        <v>14655</v>
      </c>
      <c r="C12" s="1">
        <v>15921</v>
      </c>
      <c r="D12" s="1">
        <v>7128</v>
      </c>
      <c r="E12" s="1">
        <v>6819</v>
      </c>
      <c r="F12" s="1">
        <v>309</v>
      </c>
      <c r="G12" s="2">
        <v>4.3350168350168347E-2</v>
      </c>
    </row>
    <row r="13" spans="1:7" x14ac:dyDescent="0.2">
      <c r="A13" t="s">
        <v>11</v>
      </c>
      <c r="B13" s="1">
        <v>10150</v>
      </c>
      <c r="C13" s="1">
        <v>10307</v>
      </c>
      <c r="D13" s="1">
        <v>4704</v>
      </c>
      <c r="E13" s="1">
        <v>4459</v>
      </c>
      <c r="F13" s="1">
        <v>245</v>
      </c>
      <c r="G13" s="2">
        <v>5.2083333333333336E-2</v>
      </c>
    </row>
    <row r="14" spans="1:7" ht="15.75" customHeight="1" x14ac:dyDescent="0.2">
      <c r="A14" t="s">
        <v>12</v>
      </c>
      <c r="B14" s="1">
        <v>36738</v>
      </c>
      <c r="C14" s="1">
        <v>44318</v>
      </c>
      <c r="D14" s="1">
        <v>15753</v>
      </c>
      <c r="E14" s="1">
        <v>14873</v>
      </c>
      <c r="F14" s="1">
        <v>880</v>
      </c>
      <c r="G14" s="2">
        <v>5.5862375420554812E-2</v>
      </c>
    </row>
    <row r="15" spans="1:7" x14ac:dyDescent="0.2">
      <c r="A15" t="s">
        <v>13</v>
      </c>
      <c r="B15" s="1">
        <v>8506</v>
      </c>
      <c r="C15" s="1">
        <v>10406</v>
      </c>
      <c r="D15" s="1">
        <v>3873</v>
      </c>
      <c r="E15" s="1">
        <v>3688</v>
      </c>
      <c r="F15" s="1">
        <v>185</v>
      </c>
      <c r="G15" s="2">
        <v>4.7766589207332816E-2</v>
      </c>
    </row>
    <row r="16" spans="1:7" x14ac:dyDescent="0.2">
      <c r="A16" t="s">
        <v>14</v>
      </c>
      <c r="B16" s="1">
        <v>25668</v>
      </c>
      <c r="C16" s="1">
        <v>28404</v>
      </c>
      <c r="D16" s="1">
        <v>12721</v>
      </c>
      <c r="E16" s="1">
        <v>12204</v>
      </c>
      <c r="F16" s="1">
        <v>517</v>
      </c>
      <c r="G16" s="2">
        <v>4.0641459004795218E-2</v>
      </c>
    </row>
    <row r="17" spans="1:7" x14ac:dyDescent="0.2">
      <c r="A17" t="s">
        <v>15</v>
      </c>
      <c r="B17" s="1">
        <v>15294</v>
      </c>
      <c r="C17" s="1">
        <v>16638</v>
      </c>
      <c r="D17" s="1">
        <v>7670</v>
      </c>
      <c r="E17" s="1">
        <v>7380</v>
      </c>
      <c r="F17" s="1">
        <v>290</v>
      </c>
      <c r="G17" s="2">
        <v>3.7809647979139507E-2</v>
      </c>
    </row>
    <row r="18" spans="1:7" x14ac:dyDescent="0.2">
      <c r="A18" t="s">
        <v>16</v>
      </c>
      <c r="B18" s="1">
        <v>22399</v>
      </c>
      <c r="C18" s="1">
        <v>24827</v>
      </c>
      <c r="D18" s="1">
        <v>9132</v>
      </c>
      <c r="E18" s="1">
        <v>8653</v>
      </c>
      <c r="F18" s="1">
        <v>479</v>
      </c>
      <c r="G18" s="2">
        <v>5.245291283399036E-2</v>
      </c>
    </row>
    <row r="19" spans="1:7" x14ac:dyDescent="0.2">
      <c r="A19" t="s">
        <v>17</v>
      </c>
      <c r="B19" s="1">
        <v>13478</v>
      </c>
      <c r="C19" s="1">
        <v>13704</v>
      </c>
      <c r="D19" s="1">
        <v>7556</v>
      </c>
      <c r="E19" s="1">
        <v>7276</v>
      </c>
      <c r="F19" s="1">
        <v>280</v>
      </c>
      <c r="G19" s="2">
        <v>3.7056643726839596E-2</v>
      </c>
    </row>
    <row r="20" spans="1:7" x14ac:dyDescent="0.2">
      <c r="A20" t="s">
        <v>18</v>
      </c>
      <c r="B20" s="1">
        <v>45672</v>
      </c>
      <c r="C20" s="1">
        <v>47635</v>
      </c>
      <c r="D20" s="1">
        <v>20691</v>
      </c>
      <c r="E20" s="1">
        <v>19666</v>
      </c>
      <c r="F20" s="1">
        <v>1025</v>
      </c>
      <c r="G20" s="2">
        <v>4.9538446667633268E-2</v>
      </c>
    </row>
    <row r="21" spans="1:7" x14ac:dyDescent="0.2">
      <c r="A21" t="s">
        <v>19</v>
      </c>
      <c r="B21" s="1">
        <v>53964</v>
      </c>
      <c r="C21" s="1">
        <v>46520</v>
      </c>
      <c r="D21" s="1">
        <v>18866</v>
      </c>
      <c r="E21" s="1">
        <v>17796</v>
      </c>
      <c r="F21" s="1">
        <v>1070</v>
      </c>
      <c r="G21" s="2">
        <v>5.6715785010071025E-2</v>
      </c>
    </row>
    <row r="22" spans="1:7" x14ac:dyDescent="0.2">
      <c r="A22" t="s">
        <v>20</v>
      </c>
      <c r="B22" s="1">
        <v>23583</v>
      </c>
      <c r="C22" s="1">
        <v>27294</v>
      </c>
      <c r="D22" s="1">
        <v>9645</v>
      </c>
      <c r="E22" s="1">
        <v>9118</v>
      </c>
      <c r="F22" s="1">
        <v>527</v>
      </c>
      <c r="G22" s="2">
        <v>5.4639709694142044E-2</v>
      </c>
    </row>
    <row r="23" spans="1:7" s="7" customFormat="1" x14ac:dyDescent="0.2">
      <c r="A23" s="7" t="s">
        <v>132</v>
      </c>
      <c r="B23" s="9">
        <f>SUM(B4:B22)</f>
        <v>708102</v>
      </c>
      <c r="C23" s="10" t="s">
        <v>151</v>
      </c>
      <c r="D23" s="10" t="s">
        <v>152</v>
      </c>
      <c r="E23" s="10" t="s">
        <v>153</v>
      </c>
      <c r="F23" s="10" t="s">
        <v>154</v>
      </c>
      <c r="G23" s="11" t="s">
        <v>155</v>
      </c>
    </row>
    <row r="24" spans="1:7" s="3" customFormat="1" x14ac:dyDescent="0.2">
      <c r="A24" s="3" t="s">
        <v>145</v>
      </c>
    </row>
    <row r="26" spans="1:7" s="6" customFormat="1" ht="32" x14ac:dyDescent="0.2">
      <c r="A26" s="6" t="s">
        <v>0</v>
      </c>
      <c r="B26" s="6" t="s">
        <v>21</v>
      </c>
      <c r="C26" s="6" t="s">
        <v>122</v>
      </c>
      <c r="D26" s="6" t="s">
        <v>27</v>
      </c>
      <c r="E26" s="6" t="s">
        <v>120</v>
      </c>
      <c r="F26" s="6" t="s">
        <v>133</v>
      </c>
    </row>
    <row r="27" spans="1:7" x14ac:dyDescent="0.2">
      <c r="A27" t="s">
        <v>2</v>
      </c>
      <c r="B27" s="1">
        <v>7114</v>
      </c>
      <c r="C27" s="1">
        <v>5305</v>
      </c>
      <c r="D27" s="1">
        <v>1765</v>
      </c>
      <c r="E27" s="1">
        <v>1003</v>
      </c>
      <c r="F27" s="1">
        <v>17171</v>
      </c>
    </row>
    <row r="28" spans="1:7" x14ac:dyDescent="0.2">
      <c r="A28" t="s">
        <v>3</v>
      </c>
      <c r="B28" s="1">
        <v>22739</v>
      </c>
      <c r="C28" s="1">
        <v>26466</v>
      </c>
      <c r="D28" s="1">
        <v>32131</v>
      </c>
      <c r="E28" s="1">
        <v>25458</v>
      </c>
      <c r="F28" s="1">
        <v>112910</v>
      </c>
    </row>
    <row r="29" spans="1:7" x14ac:dyDescent="0.2">
      <c r="A29" t="s">
        <v>4</v>
      </c>
      <c r="B29" s="1">
        <v>10784</v>
      </c>
      <c r="C29" s="1">
        <v>9462</v>
      </c>
      <c r="D29" s="1">
        <v>5320</v>
      </c>
      <c r="E29" s="1">
        <v>2540</v>
      </c>
      <c r="F29" s="1">
        <v>30990</v>
      </c>
    </row>
    <row r="30" spans="1:7" x14ac:dyDescent="0.2">
      <c r="A30" t="s">
        <v>5</v>
      </c>
      <c r="B30" s="1">
        <v>11697</v>
      </c>
      <c r="C30" s="1">
        <v>10952</v>
      </c>
      <c r="D30" s="1">
        <v>5298</v>
      </c>
      <c r="E30" s="1">
        <v>2862</v>
      </c>
      <c r="F30" s="1">
        <v>33359</v>
      </c>
    </row>
    <row r="31" spans="1:7" x14ac:dyDescent="0.2">
      <c r="A31" t="s">
        <v>6</v>
      </c>
      <c r="B31" s="1">
        <v>15684</v>
      </c>
      <c r="C31" s="1">
        <v>14209</v>
      </c>
      <c r="D31" s="1">
        <v>12605</v>
      </c>
      <c r="E31" s="1">
        <v>7347</v>
      </c>
      <c r="F31" s="1">
        <v>53251</v>
      </c>
    </row>
    <row r="32" spans="1:7" x14ac:dyDescent="0.2">
      <c r="A32" t="s">
        <v>7</v>
      </c>
      <c r="B32" s="1">
        <v>4561</v>
      </c>
      <c r="C32" s="1">
        <v>3145</v>
      </c>
      <c r="D32" s="1">
        <v>1818</v>
      </c>
      <c r="E32" s="1">
        <v>961</v>
      </c>
      <c r="F32" s="1">
        <v>11562</v>
      </c>
    </row>
    <row r="33" spans="1:6" x14ac:dyDescent="0.2">
      <c r="A33" t="s">
        <v>8</v>
      </c>
      <c r="B33" s="1">
        <v>6477</v>
      </c>
      <c r="C33" s="1">
        <v>5174</v>
      </c>
      <c r="D33" s="1">
        <v>1443</v>
      </c>
      <c r="E33" s="1">
        <v>617</v>
      </c>
      <c r="F33" s="1">
        <v>16141</v>
      </c>
    </row>
    <row r="34" spans="1:6" x14ac:dyDescent="0.2">
      <c r="A34" t="s">
        <v>9</v>
      </c>
      <c r="B34" s="1">
        <v>4000</v>
      </c>
      <c r="C34" s="1">
        <v>2926</v>
      </c>
      <c r="D34" s="1">
        <v>1154</v>
      </c>
      <c r="E34" s="1">
        <v>705</v>
      </c>
      <c r="F34" s="1">
        <v>10259</v>
      </c>
    </row>
    <row r="35" spans="1:6" x14ac:dyDescent="0.2">
      <c r="A35" t="s">
        <v>10</v>
      </c>
      <c r="B35" s="1">
        <v>4241</v>
      </c>
      <c r="C35" s="1">
        <v>3396</v>
      </c>
      <c r="D35" s="1">
        <v>1361</v>
      </c>
      <c r="E35" s="1">
        <v>626</v>
      </c>
      <c r="F35" s="1">
        <v>10708</v>
      </c>
    </row>
    <row r="36" spans="1:6" x14ac:dyDescent="0.2">
      <c r="A36" t="s">
        <v>11</v>
      </c>
      <c r="B36" s="1">
        <v>2319</v>
      </c>
      <c r="C36" s="1">
        <v>1691</v>
      </c>
      <c r="D36" s="1">
        <v>1078</v>
      </c>
      <c r="E36" s="1">
        <v>743</v>
      </c>
      <c r="F36" s="1">
        <v>6508</v>
      </c>
    </row>
    <row r="37" spans="1:6" x14ac:dyDescent="0.2">
      <c r="A37" t="s">
        <v>12</v>
      </c>
      <c r="B37" s="1">
        <v>10521</v>
      </c>
      <c r="C37" s="1">
        <v>6733</v>
      </c>
      <c r="D37" s="1">
        <v>2523</v>
      </c>
      <c r="E37" s="1">
        <v>1326</v>
      </c>
      <c r="F37" s="1">
        <v>24584</v>
      </c>
    </row>
    <row r="38" spans="1:6" x14ac:dyDescent="0.2">
      <c r="A38" t="s">
        <v>13</v>
      </c>
      <c r="B38" s="1">
        <v>2660</v>
      </c>
      <c r="C38" s="1">
        <v>1635</v>
      </c>
      <c r="D38" s="1">
        <v>544</v>
      </c>
      <c r="E38" s="1">
        <v>437</v>
      </c>
      <c r="F38" s="1">
        <v>6129</v>
      </c>
    </row>
    <row r="39" spans="1:6" x14ac:dyDescent="0.2">
      <c r="A39" t="s">
        <v>14</v>
      </c>
      <c r="B39" s="1">
        <v>6600</v>
      </c>
      <c r="C39" s="1">
        <v>5296</v>
      </c>
      <c r="D39" s="1">
        <v>2409</v>
      </c>
      <c r="E39" s="1">
        <v>1230</v>
      </c>
      <c r="F39" s="1">
        <v>17348</v>
      </c>
    </row>
    <row r="40" spans="1:6" x14ac:dyDescent="0.2">
      <c r="A40" t="s">
        <v>15</v>
      </c>
      <c r="B40" s="1">
        <v>4398</v>
      </c>
      <c r="C40" s="1">
        <v>2737</v>
      </c>
      <c r="D40" s="1">
        <v>1207</v>
      </c>
      <c r="E40" s="1">
        <v>564</v>
      </c>
      <c r="F40" s="1">
        <v>10300</v>
      </c>
    </row>
    <row r="41" spans="1:6" x14ac:dyDescent="0.2">
      <c r="A41" t="s">
        <v>16</v>
      </c>
      <c r="B41" s="1">
        <v>5737</v>
      </c>
      <c r="C41" s="1">
        <v>4096</v>
      </c>
      <c r="D41" s="1">
        <v>1495</v>
      </c>
      <c r="E41" s="1">
        <v>754</v>
      </c>
      <c r="F41" s="1">
        <v>15093</v>
      </c>
    </row>
    <row r="42" spans="1:6" x14ac:dyDescent="0.2">
      <c r="A42" t="s">
        <v>17</v>
      </c>
      <c r="B42" s="1">
        <v>3577</v>
      </c>
      <c r="C42" s="1">
        <v>2508</v>
      </c>
      <c r="D42" s="1">
        <v>1610</v>
      </c>
      <c r="E42" s="1">
        <v>637</v>
      </c>
      <c r="F42" s="1">
        <v>9056</v>
      </c>
    </row>
    <row r="43" spans="1:6" x14ac:dyDescent="0.2">
      <c r="A43" t="s">
        <v>18</v>
      </c>
      <c r="B43" s="1">
        <v>9343</v>
      </c>
      <c r="C43" s="1">
        <v>7656</v>
      </c>
      <c r="D43" s="1">
        <v>4652</v>
      </c>
      <c r="E43" s="1">
        <v>4277</v>
      </c>
      <c r="F43" s="1">
        <v>28307</v>
      </c>
    </row>
    <row r="44" spans="1:6" x14ac:dyDescent="0.2">
      <c r="A44" t="s">
        <v>19</v>
      </c>
      <c r="B44" s="1">
        <v>9093</v>
      </c>
      <c r="C44" s="1">
        <v>10372</v>
      </c>
      <c r="D44" s="1">
        <v>5264</v>
      </c>
      <c r="E44" s="1">
        <v>2944</v>
      </c>
      <c r="F44" s="1">
        <v>29423</v>
      </c>
    </row>
    <row r="45" spans="1:6" x14ac:dyDescent="0.2">
      <c r="A45" t="s">
        <v>20</v>
      </c>
      <c r="B45" s="1">
        <v>7153</v>
      </c>
      <c r="C45" s="1">
        <v>4448</v>
      </c>
      <c r="D45" s="1">
        <v>1362</v>
      </c>
      <c r="E45" s="1">
        <v>669</v>
      </c>
      <c r="F45" s="1">
        <v>16388</v>
      </c>
    </row>
    <row r="46" spans="1:6" s="7" customFormat="1" x14ac:dyDescent="0.2">
      <c r="A46" s="7" t="s">
        <v>132</v>
      </c>
      <c r="B46" s="9">
        <f>SUM(B27:B45)</f>
        <v>148698</v>
      </c>
      <c r="C46" s="9">
        <f>SUM(C27:C45)</f>
        <v>128207</v>
      </c>
      <c r="D46" s="9">
        <f>SUM(D27:D45)</f>
        <v>85039</v>
      </c>
      <c r="E46" s="9">
        <f>SUM(E27:E45)</f>
        <v>55700</v>
      </c>
      <c r="F46" s="9">
        <f>SUM(F27:F45)</f>
        <v>459487</v>
      </c>
    </row>
    <row r="47" spans="1:6" s="3" customFormat="1" x14ac:dyDescent="0.2">
      <c r="A47" s="3" t="s">
        <v>137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workbookViewId="0"/>
  </sheetViews>
  <sheetFormatPr baseColWidth="10" defaultColWidth="9.1640625" defaultRowHeight="15" x14ac:dyDescent="0.2"/>
  <cols>
    <col min="1" max="7" width="20" customWidth="1"/>
    <col min="8" max="8" width="16.1640625" customWidth="1"/>
    <col min="9" max="9" width="11.6640625" customWidth="1"/>
    <col min="10" max="10" width="14.83203125" customWidth="1"/>
  </cols>
  <sheetData>
    <row r="1" spans="1:7" ht="29" x14ac:dyDescent="0.35">
      <c r="A1" s="15" t="s">
        <v>126</v>
      </c>
    </row>
    <row r="3" spans="1:7" s="6" customFormat="1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28</v>
      </c>
      <c r="B4" s="1">
        <v>25660</v>
      </c>
      <c r="C4" s="1">
        <v>24913</v>
      </c>
      <c r="D4" s="1">
        <v>10759</v>
      </c>
      <c r="E4" s="1">
        <v>10087</v>
      </c>
      <c r="F4" s="1">
        <v>672</v>
      </c>
      <c r="G4" s="2">
        <v>6.2459336369551074E-2</v>
      </c>
    </row>
    <row r="5" spans="1:7" x14ac:dyDescent="0.2">
      <c r="A5" t="s">
        <v>29</v>
      </c>
      <c r="B5" s="1">
        <v>6623</v>
      </c>
      <c r="C5" s="1">
        <v>6904</v>
      </c>
      <c r="D5" s="1">
        <v>2897</v>
      </c>
      <c r="E5" s="1">
        <v>2723</v>
      </c>
      <c r="F5" s="1">
        <v>174</v>
      </c>
      <c r="G5" s="2">
        <v>6.0062133241284087E-2</v>
      </c>
    </row>
    <row r="6" spans="1:7" x14ac:dyDescent="0.2">
      <c r="A6" t="s">
        <v>30</v>
      </c>
      <c r="B6" s="1">
        <v>3740</v>
      </c>
      <c r="C6" s="1">
        <v>3758</v>
      </c>
      <c r="D6" s="1">
        <v>1363</v>
      </c>
      <c r="E6" s="1">
        <v>1288</v>
      </c>
      <c r="F6" s="1">
        <v>75</v>
      </c>
      <c r="G6" s="2">
        <v>5.5025678650036686E-2</v>
      </c>
    </row>
    <row r="7" spans="1:7" x14ac:dyDescent="0.2">
      <c r="A7" t="s">
        <v>31</v>
      </c>
      <c r="B7" s="1">
        <v>9852</v>
      </c>
      <c r="C7" s="1">
        <v>10283</v>
      </c>
      <c r="D7" s="1">
        <v>4150</v>
      </c>
      <c r="E7" s="1">
        <v>3913</v>
      </c>
      <c r="F7" s="1">
        <v>237</v>
      </c>
      <c r="G7" s="2">
        <v>5.7108433734939762E-2</v>
      </c>
    </row>
    <row r="8" spans="1:7" x14ac:dyDescent="0.2">
      <c r="A8" t="s">
        <v>32</v>
      </c>
      <c r="B8" s="1">
        <v>65888</v>
      </c>
      <c r="C8" s="1">
        <v>91294</v>
      </c>
      <c r="D8" s="1">
        <v>33813</v>
      </c>
      <c r="E8" s="1">
        <v>32384</v>
      </c>
      <c r="F8" s="1">
        <v>1429</v>
      </c>
      <c r="G8" s="2">
        <v>4.2261851950433263E-2</v>
      </c>
    </row>
    <row r="9" spans="1:7" x14ac:dyDescent="0.2">
      <c r="A9" t="s">
        <v>33</v>
      </c>
      <c r="B9" s="1">
        <v>15177</v>
      </c>
      <c r="C9" s="1">
        <v>16028</v>
      </c>
      <c r="D9" s="1">
        <v>6301</v>
      </c>
      <c r="E9" s="1">
        <v>5969</v>
      </c>
      <c r="F9" s="1">
        <v>332</v>
      </c>
      <c r="G9" s="2">
        <v>5.2690049198539916E-2</v>
      </c>
    </row>
    <row r="10" spans="1:7" x14ac:dyDescent="0.2">
      <c r="A10" t="s">
        <v>34</v>
      </c>
      <c r="B10" s="1">
        <v>28425</v>
      </c>
      <c r="C10" s="1">
        <v>29759</v>
      </c>
      <c r="D10" s="1">
        <v>12976</v>
      </c>
      <c r="E10" s="1">
        <v>12364</v>
      </c>
      <c r="F10" s="1">
        <v>612</v>
      </c>
      <c r="G10" s="2">
        <v>4.7163995067817509E-2</v>
      </c>
    </row>
    <row r="11" spans="1:7" x14ac:dyDescent="0.2">
      <c r="A11" t="s">
        <v>35</v>
      </c>
      <c r="B11" s="1">
        <v>8890</v>
      </c>
      <c r="C11" s="1">
        <v>9590</v>
      </c>
      <c r="D11" s="1">
        <v>3690</v>
      </c>
      <c r="E11" s="1">
        <v>3510</v>
      </c>
      <c r="F11" s="1">
        <v>180</v>
      </c>
      <c r="G11" s="2">
        <v>4.878048780487805E-2</v>
      </c>
    </row>
    <row r="12" spans="1:7" x14ac:dyDescent="0.2">
      <c r="A12" t="s">
        <v>36</v>
      </c>
      <c r="B12" s="1">
        <v>11511</v>
      </c>
      <c r="C12" s="1">
        <v>11513</v>
      </c>
      <c r="D12" s="1">
        <v>5789</v>
      </c>
      <c r="E12" s="1">
        <v>5548</v>
      </c>
      <c r="F12" s="1">
        <v>241</v>
      </c>
      <c r="G12" s="2">
        <v>4.1630678873726033E-2</v>
      </c>
    </row>
    <row r="13" spans="1:7" x14ac:dyDescent="0.2">
      <c r="A13" t="s">
        <v>37</v>
      </c>
      <c r="B13" s="1">
        <v>17961</v>
      </c>
      <c r="C13" s="1">
        <v>18728</v>
      </c>
      <c r="D13" s="1">
        <v>6996</v>
      </c>
      <c r="E13" s="1">
        <v>6639</v>
      </c>
      <c r="F13" s="1">
        <v>357</v>
      </c>
      <c r="G13" s="2">
        <v>5.1029159519725559E-2</v>
      </c>
    </row>
    <row r="14" spans="1:7" x14ac:dyDescent="0.2">
      <c r="A14" t="s">
        <v>38</v>
      </c>
      <c r="B14" s="1">
        <v>10499</v>
      </c>
      <c r="C14" s="1">
        <v>10299</v>
      </c>
      <c r="D14" s="1">
        <v>5244</v>
      </c>
      <c r="E14" s="1">
        <v>5026</v>
      </c>
      <c r="F14" s="1">
        <v>218</v>
      </c>
      <c r="G14" s="2">
        <v>4.1571319603356215E-2</v>
      </c>
    </row>
    <row r="15" spans="1:7" x14ac:dyDescent="0.2">
      <c r="A15" t="s">
        <v>39</v>
      </c>
      <c r="B15" s="1">
        <v>24077</v>
      </c>
      <c r="C15" s="1">
        <v>27738</v>
      </c>
      <c r="D15" s="1">
        <v>10886</v>
      </c>
      <c r="E15" s="1">
        <v>10351</v>
      </c>
      <c r="F15" s="1">
        <v>535</v>
      </c>
      <c r="G15" s="2">
        <v>4.9145691714128241E-2</v>
      </c>
    </row>
    <row r="16" spans="1:7" x14ac:dyDescent="0.2">
      <c r="A16" t="s">
        <v>40</v>
      </c>
      <c r="B16" s="1">
        <v>4069</v>
      </c>
      <c r="C16" s="1">
        <v>3999</v>
      </c>
      <c r="D16" s="1">
        <v>2164</v>
      </c>
      <c r="E16" s="1">
        <v>2071</v>
      </c>
      <c r="F16" s="1">
        <v>93</v>
      </c>
      <c r="G16" s="2">
        <v>4.2975970425138635E-2</v>
      </c>
    </row>
    <row r="17" spans="1:7" x14ac:dyDescent="0.2">
      <c r="A17" t="s">
        <v>41</v>
      </c>
      <c r="B17" s="1">
        <v>4698</v>
      </c>
      <c r="C17" s="1">
        <v>5130</v>
      </c>
      <c r="D17" s="1">
        <v>2262</v>
      </c>
      <c r="E17" s="1">
        <v>2164</v>
      </c>
      <c r="F17" s="1">
        <v>98</v>
      </c>
      <c r="G17" s="2">
        <v>4.3324491600353669E-2</v>
      </c>
    </row>
    <row r="18" spans="1:7" x14ac:dyDescent="0.2">
      <c r="A18" t="s">
        <v>42</v>
      </c>
      <c r="B18" s="1">
        <v>5926</v>
      </c>
      <c r="C18" s="1">
        <v>5764</v>
      </c>
      <c r="D18" s="1">
        <v>2903</v>
      </c>
      <c r="E18" s="1">
        <v>2785</v>
      </c>
      <c r="F18" s="1">
        <v>118</v>
      </c>
      <c r="G18" s="2">
        <v>4.0647605924905274E-2</v>
      </c>
    </row>
    <row r="19" spans="1:7" x14ac:dyDescent="0.2">
      <c r="A19" t="s">
        <v>43</v>
      </c>
      <c r="B19" s="1">
        <v>38478</v>
      </c>
      <c r="C19" s="1">
        <v>46241</v>
      </c>
      <c r="D19" s="1">
        <v>20002</v>
      </c>
      <c r="E19" s="1">
        <v>19191</v>
      </c>
      <c r="F19" s="1">
        <v>811</v>
      </c>
      <c r="G19" s="2">
        <v>4.0545945405459451E-2</v>
      </c>
    </row>
    <row r="20" spans="1:7" s="7" customFormat="1" x14ac:dyDescent="0.2">
      <c r="A20" s="7" t="s">
        <v>132</v>
      </c>
      <c r="B20" s="9">
        <f>SUM(B4:B19)</f>
        <v>281474</v>
      </c>
      <c r="C20" s="9">
        <f>SUM(C4:C19)</f>
        <v>321941</v>
      </c>
      <c r="D20" s="9">
        <f>+SUM(D4:D19)</f>
        <v>132195</v>
      </c>
      <c r="E20" s="9">
        <f>+SUM(E4:E19)</f>
        <v>126013</v>
      </c>
      <c r="F20" s="9">
        <f>+SUM(F4:F19)</f>
        <v>6182</v>
      </c>
      <c r="G20" s="11" t="s">
        <v>156</v>
      </c>
    </row>
    <row r="21" spans="1:7" s="3" customFormat="1" x14ac:dyDescent="0.2">
      <c r="A21" s="3" t="s">
        <v>145</v>
      </c>
    </row>
    <row r="23" spans="1:7" s="6" customFormat="1" ht="32" x14ac:dyDescent="0.2">
      <c r="A23" s="6" t="s">
        <v>0</v>
      </c>
      <c r="B23" s="6" t="s">
        <v>21</v>
      </c>
      <c r="C23" s="6" t="s">
        <v>122</v>
      </c>
      <c r="D23" s="6" t="s">
        <v>27</v>
      </c>
      <c r="E23" s="6" t="s">
        <v>120</v>
      </c>
      <c r="F23" s="6" t="s">
        <v>133</v>
      </c>
    </row>
    <row r="24" spans="1:7" x14ac:dyDescent="0.2">
      <c r="A24" t="s">
        <v>28</v>
      </c>
      <c r="B24" s="1">
        <v>4653</v>
      </c>
      <c r="C24" s="1">
        <v>3441</v>
      </c>
      <c r="D24" s="1">
        <v>2272</v>
      </c>
      <c r="E24" s="1">
        <v>2646</v>
      </c>
      <c r="F24" s="1">
        <v>14032</v>
      </c>
    </row>
    <row r="25" spans="1:7" x14ac:dyDescent="0.2">
      <c r="A25" t="s">
        <v>29</v>
      </c>
      <c r="B25" s="1">
        <v>2305</v>
      </c>
      <c r="C25" s="1">
        <v>1329</v>
      </c>
      <c r="D25" s="1">
        <v>411</v>
      </c>
      <c r="E25" s="1">
        <v>162</v>
      </c>
      <c r="F25" s="1">
        <v>4675</v>
      </c>
    </row>
    <row r="26" spans="1:7" x14ac:dyDescent="0.2">
      <c r="A26" t="s">
        <v>30</v>
      </c>
      <c r="B26" s="1">
        <v>1030</v>
      </c>
      <c r="C26" s="1">
        <v>626</v>
      </c>
      <c r="D26" s="1">
        <v>244</v>
      </c>
      <c r="E26" s="1">
        <v>180</v>
      </c>
      <c r="F26" s="1">
        <v>2510</v>
      </c>
    </row>
    <row r="27" spans="1:7" x14ac:dyDescent="0.2">
      <c r="A27" t="s">
        <v>31</v>
      </c>
      <c r="B27" s="1">
        <v>2832</v>
      </c>
      <c r="C27" s="1">
        <v>1645</v>
      </c>
      <c r="D27" s="1">
        <v>723</v>
      </c>
      <c r="E27" s="1">
        <v>321</v>
      </c>
      <c r="F27" s="1">
        <v>6313</v>
      </c>
    </row>
    <row r="28" spans="1:7" x14ac:dyDescent="0.2">
      <c r="A28" t="s">
        <v>32</v>
      </c>
      <c r="B28" s="1">
        <v>16863</v>
      </c>
      <c r="C28" s="1">
        <v>13337</v>
      </c>
      <c r="D28" s="1">
        <v>5586</v>
      </c>
      <c r="E28" s="1">
        <v>2077</v>
      </c>
      <c r="F28" s="1">
        <v>41568</v>
      </c>
    </row>
    <row r="29" spans="1:7" x14ac:dyDescent="0.2">
      <c r="A29" t="s">
        <v>33</v>
      </c>
      <c r="B29" s="1">
        <v>4650</v>
      </c>
      <c r="C29" s="1">
        <v>3027</v>
      </c>
      <c r="D29" s="1">
        <v>1347</v>
      </c>
      <c r="E29" s="1">
        <v>591</v>
      </c>
      <c r="F29" s="1">
        <v>10488</v>
      </c>
    </row>
    <row r="30" spans="1:7" x14ac:dyDescent="0.2">
      <c r="A30" t="s">
        <v>34</v>
      </c>
      <c r="B30" s="1">
        <v>7557</v>
      </c>
      <c r="C30" s="1">
        <v>4903</v>
      </c>
      <c r="D30" s="1">
        <v>3049</v>
      </c>
      <c r="E30" s="1">
        <v>1915</v>
      </c>
      <c r="F30" s="1">
        <v>19284</v>
      </c>
    </row>
    <row r="31" spans="1:7" x14ac:dyDescent="0.2">
      <c r="A31" t="s">
        <v>35</v>
      </c>
      <c r="B31" s="1">
        <v>2909</v>
      </c>
      <c r="C31" s="1">
        <v>1565</v>
      </c>
      <c r="D31" s="1">
        <v>816</v>
      </c>
      <c r="E31" s="1">
        <v>255</v>
      </c>
      <c r="F31" s="1">
        <v>6169</v>
      </c>
    </row>
    <row r="32" spans="1:7" x14ac:dyDescent="0.2">
      <c r="A32" t="s">
        <v>36</v>
      </c>
      <c r="B32" s="1">
        <v>3611</v>
      </c>
      <c r="C32" s="1">
        <v>2148</v>
      </c>
      <c r="D32" s="1">
        <v>934</v>
      </c>
      <c r="E32" s="1">
        <v>385</v>
      </c>
      <c r="F32" s="1">
        <v>7997</v>
      </c>
    </row>
    <row r="33" spans="1:6" x14ac:dyDescent="0.2">
      <c r="A33" t="s">
        <v>37</v>
      </c>
      <c r="B33" s="1">
        <v>6255</v>
      </c>
      <c r="C33" s="1">
        <v>2427</v>
      </c>
      <c r="D33" s="1">
        <v>1282</v>
      </c>
      <c r="E33" s="1">
        <v>757</v>
      </c>
      <c r="F33" s="1">
        <v>12278</v>
      </c>
    </row>
    <row r="34" spans="1:6" x14ac:dyDescent="0.2">
      <c r="A34" t="s">
        <v>38</v>
      </c>
      <c r="B34" s="1">
        <v>3477</v>
      </c>
      <c r="C34" s="1">
        <v>2058</v>
      </c>
      <c r="D34" s="1">
        <v>856</v>
      </c>
      <c r="E34" s="1">
        <v>462</v>
      </c>
      <c r="F34" s="1">
        <v>7521</v>
      </c>
    </row>
    <row r="35" spans="1:6" x14ac:dyDescent="0.2">
      <c r="A35" t="s">
        <v>39</v>
      </c>
      <c r="B35" s="1">
        <v>7457</v>
      </c>
      <c r="C35" s="1">
        <v>4991</v>
      </c>
      <c r="D35" s="1">
        <v>2204</v>
      </c>
      <c r="E35" s="1">
        <v>725</v>
      </c>
      <c r="F35" s="1">
        <v>17133</v>
      </c>
    </row>
    <row r="36" spans="1:6" x14ac:dyDescent="0.2">
      <c r="A36" t="s">
        <v>40</v>
      </c>
      <c r="B36" s="1">
        <v>1416</v>
      </c>
      <c r="C36" s="1">
        <v>761</v>
      </c>
      <c r="D36" s="1">
        <v>191</v>
      </c>
      <c r="E36" s="1">
        <v>88</v>
      </c>
      <c r="F36" s="1">
        <v>2620</v>
      </c>
    </row>
    <row r="37" spans="1:6" x14ac:dyDescent="0.2">
      <c r="A37" t="s">
        <v>41</v>
      </c>
      <c r="B37" s="1">
        <v>1128</v>
      </c>
      <c r="C37" s="1">
        <v>756</v>
      </c>
      <c r="D37" s="1">
        <v>273</v>
      </c>
      <c r="E37" s="1">
        <v>154</v>
      </c>
      <c r="F37" s="1">
        <v>2948</v>
      </c>
    </row>
    <row r="38" spans="1:6" x14ac:dyDescent="0.2">
      <c r="A38" t="s">
        <v>42</v>
      </c>
      <c r="B38" s="1">
        <v>1873</v>
      </c>
      <c r="C38" s="1">
        <v>1124</v>
      </c>
      <c r="D38" s="1">
        <v>527</v>
      </c>
      <c r="E38" s="1">
        <v>223</v>
      </c>
      <c r="F38" s="1">
        <v>4165</v>
      </c>
    </row>
    <row r="39" spans="1:6" x14ac:dyDescent="0.2">
      <c r="A39" t="s">
        <v>43</v>
      </c>
      <c r="B39" s="1">
        <v>9497</v>
      </c>
      <c r="C39" s="1">
        <v>8018</v>
      </c>
      <c r="D39" s="1">
        <v>3546</v>
      </c>
      <c r="E39" s="1">
        <v>1378</v>
      </c>
      <c r="F39" s="1">
        <v>25145</v>
      </c>
    </row>
    <row r="40" spans="1:6" s="7" customFormat="1" x14ac:dyDescent="0.2">
      <c r="A40" s="7" t="s">
        <v>132</v>
      </c>
      <c r="B40" s="9">
        <f>SUM(B24:B39)</f>
        <v>77513</v>
      </c>
      <c r="C40" s="9">
        <f>SUM(C24:C39)</f>
        <v>52156</v>
      </c>
      <c r="D40" s="9">
        <f>SUM(D24:D39)</f>
        <v>24261</v>
      </c>
      <c r="E40" s="9">
        <f>SUM(E24:E39)</f>
        <v>12319</v>
      </c>
      <c r="F40" s="9">
        <f>SUM(F24:F39)</f>
        <v>184846</v>
      </c>
    </row>
    <row r="41" spans="1:6" s="3" customFormat="1" x14ac:dyDescent="0.2">
      <c r="A41" s="3" t="s">
        <v>137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zoomScaleNormal="100" workbookViewId="0"/>
  </sheetViews>
  <sheetFormatPr baseColWidth="10" defaultColWidth="9.1640625" defaultRowHeight="15" x14ac:dyDescent="0.2"/>
  <cols>
    <col min="1" max="8" width="20" customWidth="1"/>
    <col min="9" max="9" width="11.5" customWidth="1"/>
    <col min="10" max="10" width="12.5" customWidth="1"/>
  </cols>
  <sheetData>
    <row r="1" spans="1:7" ht="29" x14ac:dyDescent="0.35">
      <c r="A1" s="15" t="s">
        <v>130</v>
      </c>
    </row>
    <row r="3" spans="1:7" s="6" customFormat="1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139</v>
      </c>
      <c r="F3" s="6" t="s">
        <v>143</v>
      </c>
      <c r="G3" s="6" t="s">
        <v>141</v>
      </c>
    </row>
    <row r="4" spans="1:7" x14ac:dyDescent="0.2">
      <c r="A4" t="s">
        <v>94</v>
      </c>
      <c r="B4" s="1">
        <v>35618</v>
      </c>
      <c r="C4" s="1">
        <v>44295</v>
      </c>
      <c r="D4" s="1">
        <v>14241</v>
      </c>
      <c r="E4" s="1">
        <v>13529</v>
      </c>
      <c r="F4" s="1">
        <v>712</v>
      </c>
      <c r="G4" s="2">
        <v>4.999648901060319E-2</v>
      </c>
    </row>
    <row r="5" spans="1:7" x14ac:dyDescent="0.2">
      <c r="A5" t="s">
        <v>95</v>
      </c>
      <c r="B5" s="1">
        <v>11717</v>
      </c>
      <c r="C5" s="1">
        <v>13730</v>
      </c>
      <c r="D5" s="1">
        <v>5454</v>
      </c>
      <c r="E5" s="1">
        <v>5195</v>
      </c>
      <c r="F5" s="1">
        <v>259</v>
      </c>
      <c r="G5" s="2">
        <v>4.748808214154749E-2</v>
      </c>
    </row>
    <row r="6" spans="1:7" x14ac:dyDescent="0.2">
      <c r="A6" t="s">
        <v>96</v>
      </c>
      <c r="B6" s="1">
        <v>7622</v>
      </c>
      <c r="C6" s="1">
        <v>6977</v>
      </c>
      <c r="D6" s="1">
        <v>3243</v>
      </c>
      <c r="E6" s="1">
        <v>3087</v>
      </c>
      <c r="F6" s="1">
        <v>156</v>
      </c>
      <c r="G6" s="2">
        <v>4.8103607770582792E-2</v>
      </c>
    </row>
    <row r="7" spans="1:7" x14ac:dyDescent="0.2">
      <c r="A7" t="s">
        <v>97</v>
      </c>
      <c r="B7" s="1">
        <v>126479</v>
      </c>
      <c r="C7" s="1">
        <v>152490</v>
      </c>
      <c r="D7" s="1">
        <v>62482</v>
      </c>
      <c r="E7" s="1">
        <v>59710</v>
      </c>
      <c r="F7" s="1">
        <v>2772</v>
      </c>
      <c r="G7" s="2">
        <v>4.4364777055792066E-2</v>
      </c>
    </row>
    <row r="8" spans="1:7" x14ac:dyDescent="0.2">
      <c r="A8" t="s">
        <v>98</v>
      </c>
      <c r="B8" s="1">
        <v>39151</v>
      </c>
      <c r="C8" s="1">
        <v>47249</v>
      </c>
      <c r="D8" s="1">
        <v>16939</v>
      </c>
      <c r="E8" s="1">
        <v>16062</v>
      </c>
      <c r="F8" s="1">
        <v>877</v>
      </c>
      <c r="G8" s="2">
        <v>5.1774012633567505E-2</v>
      </c>
    </row>
    <row r="9" spans="1:7" x14ac:dyDescent="0.2">
      <c r="A9" t="s">
        <v>99</v>
      </c>
      <c r="B9" s="1">
        <v>24054</v>
      </c>
      <c r="C9" s="1">
        <v>28078</v>
      </c>
      <c r="D9" s="1">
        <v>8837</v>
      </c>
      <c r="E9" s="1">
        <v>8256</v>
      </c>
      <c r="F9" s="1">
        <v>581</v>
      </c>
      <c r="G9" s="2">
        <v>6.5746293991173474E-2</v>
      </c>
    </row>
    <row r="10" spans="1:7" x14ac:dyDescent="0.2">
      <c r="A10" t="s">
        <v>100</v>
      </c>
      <c r="B10" s="1">
        <v>61519</v>
      </c>
      <c r="C10" s="1">
        <v>66663</v>
      </c>
      <c r="D10" s="1">
        <v>28435</v>
      </c>
      <c r="E10" s="1">
        <v>27105</v>
      </c>
      <c r="F10" s="1">
        <v>1330</v>
      </c>
      <c r="G10" s="2">
        <v>4.6773342711447161E-2</v>
      </c>
    </row>
    <row r="11" spans="1:7" s="7" customFormat="1" x14ac:dyDescent="0.2">
      <c r="A11" s="7" t="s">
        <v>132</v>
      </c>
      <c r="B11" s="9">
        <f>SUM(B4:B10)</f>
        <v>306160</v>
      </c>
      <c r="C11" s="10" t="s">
        <v>157</v>
      </c>
      <c r="D11" s="10" t="s">
        <v>158</v>
      </c>
      <c r="E11" s="10" t="s">
        <v>159</v>
      </c>
      <c r="F11" s="10" t="s">
        <v>160</v>
      </c>
      <c r="G11" s="11" t="s">
        <v>161</v>
      </c>
    </row>
    <row r="12" spans="1:7" s="3" customFormat="1" x14ac:dyDescent="0.2">
      <c r="A12" s="3" t="s">
        <v>145</v>
      </c>
    </row>
    <row r="14" spans="1:7" s="6" customFormat="1" ht="32" x14ac:dyDescent="0.2">
      <c r="A14" s="6" t="s">
        <v>0</v>
      </c>
      <c r="B14" s="6" t="s">
        <v>21</v>
      </c>
      <c r="C14" s="6" t="s">
        <v>122</v>
      </c>
      <c r="D14" s="6" t="s">
        <v>27</v>
      </c>
      <c r="E14" s="6" t="s">
        <v>120</v>
      </c>
      <c r="F14" s="6" t="s">
        <v>133</v>
      </c>
    </row>
    <row r="15" spans="1:7" x14ac:dyDescent="0.2">
      <c r="A15" t="s">
        <v>94</v>
      </c>
      <c r="B15" s="1">
        <v>10483</v>
      </c>
      <c r="C15" s="1">
        <v>7061</v>
      </c>
      <c r="D15" s="1">
        <v>2218</v>
      </c>
      <c r="E15" s="1">
        <v>1052</v>
      </c>
      <c r="F15" s="1">
        <v>24438</v>
      </c>
    </row>
    <row r="16" spans="1:7" x14ac:dyDescent="0.2">
      <c r="A16" t="s">
        <v>95</v>
      </c>
      <c r="B16" s="1">
        <v>3256</v>
      </c>
      <c r="C16" s="1">
        <v>2228</v>
      </c>
      <c r="D16" s="1">
        <v>1087</v>
      </c>
      <c r="E16" s="1">
        <v>359</v>
      </c>
      <c r="F16" s="1">
        <v>8053</v>
      </c>
    </row>
    <row r="17" spans="1:6" x14ac:dyDescent="0.2">
      <c r="A17" t="s">
        <v>96</v>
      </c>
      <c r="B17" s="1">
        <v>2324</v>
      </c>
      <c r="C17" s="1">
        <v>1881</v>
      </c>
      <c r="D17" s="1">
        <v>634</v>
      </c>
      <c r="E17" s="1">
        <v>210</v>
      </c>
      <c r="F17" s="1">
        <v>5551</v>
      </c>
    </row>
    <row r="18" spans="1:6" x14ac:dyDescent="0.2">
      <c r="A18" t="s">
        <v>97</v>
      </c>
      <c r="B18" s="1">
        <v>27993</v>
      </c>
      <c r="C18" s="1">
        <v>23679</v>
      </c>
      <c r="D18" s="1">
        <v>14034</v>
      </c>
      <c r="E18" s="1">
        <v>6391</v>
      </c>
      <c r="F18" s="1">
        <v>81223</v>
      </c>
    </row>
    <row r="19" spans="1:6" x14ac:dyDescent="0.2">
      <c r="A19" t="s">
        <v>98</v>
      </c>
      <c r="B19" s="1">
        <v>9995</v>
      </c>
      <c r="C19" s="1">
        <v>7603</v>
      </c>
      <c r="D19" s="1">
        <v>2732</v>
      </c>
      <c r="E19" s="1">
        <v>1505</v>
      </c>
      <c r="F19" s="1">
        <v>25537</v>
      </c>
    </row>
    <row r="20" spans="1:6" x14ac:dyDescent="0.2">
      <c r="A20" t="s">
        <v>135</v>
      </c>
      <c r="B20" s="1">
        <v>6372</v>
      </c>
      <c r="C20" s="1">
        <v>4235</v>
      </c>
      <c r="D20" s="1">
        <v>1423</v>
      </c>
      <c r="E20" s="1">
        <v>673</v>
      </c>
      <c r="F20" s="1">
        <v>15617</v>
      </c>
    </row>
    <row r="21" spans="1:6" x14ac:dyDescent="0.2">
      <c r="A21" t="s">
        <v>100</v>
      </c>
      <c r="B21" s="1">
        <v>13841</v>
      </c>
      <c r="C21" s="1">
        <v>12853</v>
      </c>
      <c r="D21" s="1">
        <v>6004</v>
      </c>
      <c r="E21" s="1">
        <v>3253</v>
      </c>
      <c r="F21" s="1">
        <v>40242</v>
      </c>
    </row>
    <row r="22" spans="1:6" s="7" customFormat="1" x14ac:dyDescent="0.2">
      <c r="A22" s="7" t="s">
        <v>132</v>
      </c>
      <c r="B22" s="9">
        <f>SUM(B15:B21)</f>
        <v>74264</v>
      </c>
      <c r="C22" s="9">
        <f>SUM(C15:C21)</f>
        <v>59540</v>
      </c>
      <c r="D22" s="9">
        <f>SUM(D15:D21)</f>
        <v>28132</v>
      </c>
      <c r="E22" s="9">
        <f>SUM(E15:E21)</f>
        <v>13443</v>
      </c>
      <c r="F22" s="9">
        <f>SUM(F15:F21)</f>
        <v>200661</v>
      </c>
    </row>
    <row r="23" spans="1:6" s="3" customFormat="1" x14ac:dyDescent="0.2">
      <c r="A23" s="3" t="s">
        <v>137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zoomScaleNormal="100" workbookViewId="0"/>
  </sheetViews>
  <sheetFormatPr baseColWidth="10" defaultColWidth="9.1640625" defaultRowHeight="15" x14ac:dyDescent="0.2"/>
  <cols>
    <col min="1" max="7" width="20" customWidth="1"/>
    <col min="8" max="8" width="18.5" customWidth="1"/>
    <col min="9" max="9" width="12.5" customWidth="1"/>
  </cols>
  <sheetData>
    <row r="1" spans="1:7" ht="29" x14ac:dyDescent="0.35">
      <c r="A1" s="15" t="s">
        <v>124</v>
      </c>
    </row>
    <row r="3" spans="1:7" s="6" customFormat="1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22</v>
      </c>
      <c r="B4" s="1">
        <v>113873</v>
      </c>
      <c r="C4" s="1">
        <v>136933</v>
      </c>
      <c r="D4" s="1">
        <v>61243</v>
      </c>
      <c r="E4" s="1">
        <v>58633</v>
      </c>
      <c r="F4" s="1">
        <v>2610</v>
      </c>
      <c r="G4" s="2">
        <v>4.2617115425436378E-2</v>
      </c>
    </row>
    <row r="5" spans="1:7" x14ac:dyDescent="0.2">
      <c r="A5" t="s">
        <v>23</v>
      </c>
      <c r="B5" s="1">
        <v>263370</v>
      </c>
      <c r="C5" s="1">
        <v>300021</v>
      </c>
      <c r="D5" s="1">
        <v>148232</v>
      </c>
      <c r="E5" s="1">
        <v>141751</v>
      </c>
      <c r="F5" s="1">
        <v>6481</v>
      </c>
      <c r="G5" s="2">
        <v>4.3722003346106104E-2</v>
      </c>
    </row>
    <row r="6" spans="1:7" x14ac:dyDescent="0.2">
      <c r="A6" t="s">
        <v>24</v>
      </c>
      <c r="B6" s="1">
        <v>727362</v>
      </c>
      <c r="C6" s="1">
        <v>714467</v>
      </c>
      <c r="D6" s="1">
        <v>393495</v>
      </c>
      <c r="E6" s="1">
        <v>374383</v>
      </c>
      <c r="F6" s="1">
        <v>19112</v>
      </c>
      <c r="G6" s="2">
        <v>4.8569867469726427E-2</v>
      </c>
    </row>
    <row r="7" spans="1:7" x14ac:dyDescent="0.2">
      <c r="A7" t="s">
        <v>25</v>
      </c>
      <c r="B7" s="1">
        <v>113207</v>
      </c>
      <c r="C7" s="1">
        <v>114904</v>
      </c>
      <c r="D7" s="1">
        <v>63814</v>
      </c>
      <c r="E7" s="1">
        <v>61269</v>
      </c>
      <c r="F7" s="1">
        <v>2545</v>
      </c>
      <c r="G7" s="2">
        <v>3.9881530698592786E-2</v>
      </c>
    </row>
    <row r="8" spans="1:7" x14ac:dyDescent="0.2">
      <c r="A8" t="s">
        <v>26</v>
      </c>
      <c r="B8" s="1">
        <v>23199</v>
      </c>
      <c r="C8" s="1">
        <v>24435</v>
      </c>
      <c r="D8" s="1">
        <v>11960</v>
      </c>
      <c r="E8" s="1">
        <v>11389</v>
      </c>
      <c r="F8" s="1">
        <v>571</v>
      </c>
      <c r="G8" s="2">
        <v>4.7742474916387959E-2</v>
      </c>
    </row>
    <row r="9" spans="1:7" s="7" customFormat="1" x14ac:dyDescent="0.2">
      <c r="A9" s="7" t="s">
        <v>132</v>
      </c>
      <c r="B9" s="9">
        <f>SUM(B4:B8)</f>
        <v>1241011</v>
      </c>
      <c r="C9" s="10" t="s">
        <v>162</v>
      </c>
      <c r="D9" s="10" t="s">
        <v>163</v>
      </c>
      <c r="E9" s="10" t="s">
        <v>164</v>
      </c>
      <c r="F9" s="10" t="s">
        <v>165</v>
      </c>
      <c r="G9" s="11" t="s">
        <v>166</v>
      </c>
    </row>
    <row r="10" spans="1:7" s="3" customFormat="1" x14ac:dyDescent="0.2">
      <c r="A10" s="3" t="s">
        <v>145</v>
      </c>
    </row>
    <row r="12" spans="1:7" s="6" customFormat="1" ht="32" x14ac:dyDescent="0.2">
      <c r="A12" s="6" t="s">
        <v>0</v>
      </c>
      <c r="B12" s="6" t="s">
        <v>21</v>
      </c>
      <c r="C12" s="6" t="s">
        <v>122</v>
      </c>
      <c r="D12" s="6" t="s">
        <v>27</v>
      </c>
      <c r="E12" s="6" t="s">
        <v>120</v>
      </c>
      <c r="F12" s="6" t="s">
        <v>133</v>
      </c>
    </row>
    <row r="13" spans="1:7" x14ac:dyDescent="0.2">
      <c r="A13" t="s">
        <v>22</v>
      </c>
      <c r="B13" s="1">
        <v>24186</v>
      </c>
      <c r="C13" s="1">
        <v>24557</v>
      </c>
      <c r="D13" s="1">
        <v>14178</v>
      </c>
      <c r="E13" s="1">
        <v>7518</v>
      </c>
      <c r="F13" s="1">
        <v>75203</v>
      </c>
    </row>
    <row r="14" spans="1:7" x14ac:dyDescent="0.2">
      <c r="A14" t="s">
        <v>23</v>
      </c>
      <c r="B14" s="1">
        <v>46784</v>
      </c>
      <c r="C14" s="1">
        <v>55301</v>
      </c>
      <c r="D14" s="1">
        <v>41232</v>
      </c>
      <c r="E14" s="1">
        <v>21687</v>
      </c>
      <c r="F14" s="1">
        <v>174748</v>
      </c>
    </row>
    <row r="15" spans="1:7" x14ac:dyDescent="0.2">
      <c r="A15" t="s">
        <v>24</v>
      </c>
      <c r="B15" s="1">
        <v>137905</v>
      </c>
      <c r="C15" s="1">
        <v>146656</v>
      </c>
      <c r="D15" s="1">
        <v>102813</v>
      </c>
      <c r="E15" s="1">
        <v>60695</v>
      </c>
      <c r="F15" s="1">
        <v>488711</v>
      </c>
    </row>
    <row r="16" spans="1:7" x14ac:dyDescent="0.2">
      <c r="A16" t="s">
        <v>25</v>
      </c>
      <c r="B16" s="1">
        <v>15794</v>
      </c>
      <c r="C16" s="1">
        <v>22442</v>
      </c>
      <c r="D16" s="1">
        <v>21131</v>
      </c>
      <c r="E16" s="1">
        <v>12989</v>
      </c>
      <c r="F16" s="1">
        <v>74825</v>
      </c>
    </row>
    <row r="17" spans="1:6" x14ac:dyDescent="0.2">
      <c r="A17" t="s">
        <v>26</v>
      </c>
      <c r="B17" s="1">
        <v>6998</v>
      </c>
      <c r="C17" s="1">
        <v>5190</v>
      </c>
      <c r="D17" s="1">
        <v>1816</v>
      </c>
      <c r="E17" s="1">
        <v>621</v>
      </c>
      <c r="F17" s="1">
        <v>16208</v>
      </c>
    </row>
    <row r="18" spans="1:6" s="7" customFormat="1" x14ac:dyDescent="0.2">
      <c r="A18" s="7" t="s">
        <v>132</v>
      </c>
      <c r="B18" s="9">
        <f>SUM(B13:B17)</f>
        <v>231667</v>
      </c>
      <c r="C18" s="9">
        <f>SUM(C13:C17)</f>
        <v>254146</v>
      </c>
      <c r="D18" s="9">
        <f>SUM(D13:D17)</f>
        <v>181170</v>
      </c>
      <c r="E18" s="9">
        <f>SUM(E13:E17)</f>
        <v>103510</v>
      </c>
      <c r="F18" s="9">
        <f>SUM(F13:F17)</f>
        <v>829695</v>
      </c>
    </row>
    <row r="19" spans="1:6" s="3" customFormat="1" x14ac:dyDescent="0.2">
      <c r="A19" s="3" t="s">
        <v>137</v>
      </c>
    </row>
    <row r="21" spans="1:6" x14ac:dyDescent="0.2">
      <c r="C21" t="s">
        <v>123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/>
  </sheetViews>
  <sheetFormatPr baseColWidth="10" defaultColWidth="9.1640625" defaultRowHeight="15" x14ac:dyDescent="0.2"/>
  <cols>
    <col min="1" max="7" width="20" customWidth="1"/>
    <col min="8" max="8" width="20.1640625" customWidth="1"/>
    <col min="9" max="9" width="11.5" customWidth="1"/>
    <col min="10" max="10" width="11.6640625" customWidth="1"/>
  </cols>
  <sheetData>
    <row r="1" spans="1:7" ht="29" x14ac:dyDescent="0.35">
      <c r="A1" s="15" t="s">
        <v>128</v>
      </c>
    </row>
    <row r="3" spans="1:7" s="6" customFormat="1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69</v>
      </c>
      <c r="B4" s="1">
        <v>41814</v>
      </c>
      <c r="C4" s="1">
        <v>41491</v>
      </c>
      <c r="D4" s="1">
        <v>17440</v>
      </c>
      <c r="E4" s="1">
        <v>16172</v>
      </c>
      <c r="F4" s="1">
        <v>1268</v>
      </c>
      <c r="G4" s="2">
        <v>7.2706422018348621E-2</v>
      </c>
    </row>
    <row r="5" spans="1:7" x14ac:dyDescent="0.2">
      <c r="A5" t="s">
        <v>70</v>
      </c>
      <c r="B5" s="1">
        <v>5359</v>
      </c>
      <c r="C5" s="1">
        <v>5837</v>
      </c>
      <c r="D5" s="1">
        <v>2239</v>
      </c>
      <c r="E5" s="1">
        <v>2115</v>
      </c>
      <c r="F5" s="1">
        <v>124</v>
      </c>
      <c r="G5" s="2">
        <v>5.5381866904868245E-2</v>
      </c>
    </row>
    <row r="6" spans="1:7" x14ac:dyDescent="0.2">
      <c r="A6" t="s">
        <v>71</v>
      </c>
      <c r="B6" s="1">
        <v>12290</v>
      </c>
      <c r="C6" s="1">
        <v>13934</v>
      </c>
      <c r="D6" s="1">
        <v>4940</v>
      </c>
      <c r="E6" s="1">
        <v>4679</v>
      </c>
      <c r="F6" s="1">
        <v>261</v>
      </c>
      <c r="G6" s="2">
        <v>5.2834008097165992E-2</v>
      </c>
    </row>
    <row r="7" spans="1:7" x14ac:dyDescent="0.2">
      <c r="A7" t="s">
        <v>72</v>
      </c>
      <c r="B7" s="1">
        <v>40762</v>
      </c>
      <c r="C7" s="1">
        <v>43414</v>
      </c>
      <c r="D7" s="1">
        <v>16269</v>
      </c>
      <c r="E7" s="1">
        <v>15313</v>
      </c>
      <c r="F7" s="1">
        <v>956</v>
      </c>
      <c r="G7" s="2">
        <v>5.8762062818857951E-2</v>
      </c>
    </row>
    <row r="8" spans="1:7" x14ac:dyDescent="0.2">
      <c r="A8" t="s">
        <v>73</v>
      </c>
      <c r="B8" s="1">
        <v>8699</v>
      </c>
      <c r="C8" s="1">
        <v>10558</v>
      </c>
      <c r="D8" s="1">
        <v>3360</v>
      </c>
      <c r="E8" s="1">
        <v>3167</v>
      </c>
      <c r="F8" s="1">
        <v>193</v>
      </c>
      <c r="G8" s="2">
        <v>5.7440476190476188E-2</v>
      </c>
    </row>
    <row r="9" spans="1:7" x14ac:dyDescent="0.2">
      <c r="A9" t="s">
        <v>74</v>
      </c>
      <c r="B9" s="1">
        <v>9090</v>
      </c>
      <c r="C9" s="1">
        <v>8457</v>
      </c>
      <c r="D9" s="1">
        <v>3121</v>
      </c>
      <c r="E9" s="1">
        <v>2907</v>
      </c>
      <c r="F9" s="1">
        <v>214</v>
      </c>
      <c r="G9" s="2">
        <v>6.8567766741429031E-2</v>
      </c>
    </row>
    <row r="10" spans="1:7" x14ac:dyDescent="0.2">
      <c r="A10" t="s">
        <v>75</v>
      </c>
      <c r="B10" s="1">
        <v>5927</v>
      </c>
      <c r="C10" s="1">
        <v>6285</v>
      </c>
      <c r="D10" s="1">
        <v>2403</v>
      </c>
      <c r="E10" s="1">
        <v>2274</v>
      </c>
      <c r="F10" s="1">
        <v>129</v>
      </c>
      <c r="G10" s="2">
        <v>5.3682896379525592E-2</v>
      </c>
    </row>
    <row r="11" spans="1:7" x14ac:dyDescent="0.2">
      <c r="A11" t="s">
        <v>76</v>
      </c>
      <c r="B11" s="1">
        <v>10715</v>
      </c>
      <c r="C11" s="1">
        <v>14008</v>
      </c>
      <c r="D11" s="1">
        <v>4534</v>
      </c>
      <c r="E11" s="1">
        <v>4233</v>
      </c>
      <c r="F11" s="1">
        <v>301</v>
      </c>
      <c r="G11" s="2">
        <v>6.6387295985884429E-2</v>
      </c>
    </row>
    <row r="12" spans="1:7" x14ac:dyDescent="0.2">
      <c r="A12" t="s">
        <v>77</v>
      </c>
      <c r="B12" s="1">
        <v>7275</v>
      </c>
      <c r="C12" s="1">
        <v>9693</v>
      </c>
      <c r="D12" s="1">
        <v>2879</v>
      </c>
      <c r="E12" s="1">
        <v>2692</v>
      </c>
      <c r="F12" s="1">
        <v>187</v>
      </c>
      <c r="G12" s="2">
        <v>6.4953108718304967E-2</v>
      </c>
    </row>
    <row r="13" spans="1:7" x14ac:dyDescent="0.2">
      <c r="A13" t="s">
        <v>78</v>
      </c>
      <c r="B13" s="1">
        <v>25715</v>
      </c>
      <c r="C13" s="1">
        <v>22169</v>
      </c>
      <c r="D13" s="1">
        <v>9423</v>
      </c>
      <c r="E13" s="1">
        <v>8908</v>
      </c>
      <c r="F13" s="1">
        <v>515</v>
      </c>
      <c r="G13" s="2">
        <v>5.4653507375570412E-2</v>
      </c>
    </row>
    <row r="14" spans="1:7" x14ac:dyDescent="0.2">
      <c r="A14" t="s">
        <v>79</v>
      </c>
      <c r="B14" s="1">
        <v>10820</v>
      </c>
      <c r="C14" s="1">
        <v>11200</v>
      </c>
      <c r="D14" s="1">
        <v>3844</v>
      </c>
      <c r="E14" s="1">
        <v>3562</v>
      </c>
      <c r="F14" s="1">
        <v>282</v>
      </c>
      <c r="G14" s="2">
        <v>7.3361082206035377E-2</v>
      </c>
    </row>
    <row r="15" spans="1:7" x14ac:dyDescent="0.2">
      <c r="A15" t="s">
        <v>80</v>
      </c>
      <c r="B15" s="1">
        <v>19505</v>
      </c>
      <c r="C15" s="1">
        <v>19963</v>
      </c>
      <c r="D15" s="1">
        <v>7349</v>
      </c>
      <c r="E15" s="1">
        <v>6866</v>
      </c>
      <c r="F15" s="1">
        <v>483</v>
      </c>
      <c r="G15" s="2">
        <v>6.5723227650020408E-2</v>
      </c>
    </row>
    <row r="16" spans="1:7" s="7" customFormat="1" x14ac:dyDescent="0.2">
      <c r="A16" s="7" t="s">
        <v>132</v>
      </c>
      <c r="B16" s="9">
        <f>SUM(B4:B15)</f>
        <v>197971</v>
      </c>
      <c r="C16" s="10" t="s">
        <v>167</v>
      </c>
      <c r="D16" s="10" t="s">
        <v>168</v>
      </c>
      <c r="E16" s="10" t="s">
        <v>169</v>
      </c>
      <c r="F16" s="10" t="s">
        <v>170</v>
      </c>
      <c r="G16" s="11" t="s">
        <v>171</v>
      </c>
    </row>
    <row r="17" spans="1:6" s="3" customFormat="1" x14ac:dyDescent="0.2">
      <c r="A17" s="3" t="s">
        <v>134</v>
      </c>
    </row>
    <row r="19" spans="1:6" s="6" customFormat="1" ht="32" x14ac:dyDescent="0.2">
      <c r="A19" s="6" t="s">
        <v>0</v>
      </c>
      <c r="B19" s="6" t="s">
        <v>21</v>
      </c>
      <c r="C19" s="6" t="s">
        <v>122</v>
      </c>
      <c r="D19" s="6" t="s">
        <v>27</v>
      </c>
      <c r="E19" s="6" t="s">
        <v>120</v>
      </c>
      <c r="F19" s="6" t="s">
        <v>133</v>
      </c>
    </row>
    <row r="20" spans="1:6" x14ac:dyDescent="0.2">
      <c r="A20" t="s">
        <v>69</v>
      </c>
      <c r="B20" s="1">
        <v>11536</v>
      </c>
      <c r="C20" s="1">
        <v>8547</v>
      </c>
      <c r="D20" s="1">
        <v>2894</v>
      </c>
      <c r="E20" s="1">
        <v>1522</v>
      </c>
      <c r="F20" s="1">
        <v>28999</v>
      </c>
    </row>
    <row r="21" spans="1:6" x14ac:dyDescent="0.2">
      <c r="A21" t="s">
        <v>70</v>
      </c>
      <c r="B21" s="1">
        <v>1685</v>
      </c>
      <c r="C21" s="1">
        <v>879</v>
      </c>
      <c r="D21" s="1">
        <v>250</v>
      </c>
      <c r="E21" s="1">
        <v>226</v>
      </c>
      <c r="F21" s="1">
        <v>3568</v>
      </c>
    </row>
    <row r="22" spans="1:6" x14ac:dyDescent="0.2">
      <c r="A22" t="s">
        <v>71</v>
      </c>
      <c r="B22" s="1">
        <v>3087</v>
      </c>
      <c r="C22" s="1">
        <v>2682</v>
      </c>
      <c r="D22" s="1">
        <v>915</v>
      </c>
      <c r="E22" s="1">
        <v>400</v>
      </c>
      <c r="F22" s="1">
        <v>8471</v>
      </c>
    </row>
    <row r="23" spans="1:6" x14ac:dyDescent="0.2">
      <c r="A23" t="s">
        <v>72</v>
      </c>
      <c r="B23" s="1">
        <v>10745</v>
      </c>
      <c r="C23" s="1">
        <v>7963</v>
      </c>
      <c r="D23" s="1">
        <v>2990</v>
      </c>
      <c r="E23" s="1">
        <v>1800</v>
      </c>
      <c r="F23" s="1">
        <v>27344</v>
      </c>
    </row>
    <row r="24" spans="1:6" x14ac:dyDescent="0.2">
      <c r="A24" t="s">
        <v>73</v>
      </c>
      <c r="B24" s="1">
        <v>2867</v>
      </c>
      <c r="C24" s="1">
        <v>1574</v>
      </c>
      <c r="D24" s="1">
        <v>456</v>
      </c>
      <c r="E24" s="1">
        <v>428</v>
      </c>
      <c r="F24" s="1">
        <v>6126</v>
      </c>
    </row>
    <row r="25" spans="1:6" x14ac:dyDescent="0.2">
      <c r="A25" t="s">
        <v>74</v>
      </c>
      <c r="B25" s="1">
        <v>2589</v>
      </c>
      <c r="C25" s="1">
        <v>2130</v>
      </c>
      <c r="D25" s="1">
        <v>480</v>
      </c>
      <c r="E25" s="1">
        <v>343</v>
      </c>
      <c r="F25" s="1">
        <v>6650</v>
      </c>
    </row>
    <row r="26" spans="1:6" x14ac:dyDescent="0.2">
      <c r="A26" t="s">
        <v>75</v>
      </c>
      <c r="B26" s="1">
        <v>1779</v>
      </c>
      <c r="C26" s="1">
        <v>1141</v>
      </c>
      <c r="D26" s="1">
        <v>535</v>
      </c>
      <c r="E26" s="1">
        <v>157</v>
      </c>
      <c r="F26" s="1">
        <v>4484</v>
      </c>
    </row>
    <row r="27" spans="1:6" x14ac:dyDescent="0.2">
      <c r="A27" t="s">
        <v>76</v>
      </c>
      <c r="B27" s="1">
        <v>2925</v>
      </c>
      <c r="C27" s="1">
        <v>2394</v>
      </c>
      <c r="D27" s="1">
        <v>674</v>
      </c>
      <c r="E27" s="1">
        <v>298</v>
      </c>
      <c r="F27" s="1">
        <v>7517</v>
      </c>
    </row>
    <row r="28" spans="1:6" x14ac:dyDescent="0.2">
      <c r="A28" t="s">
        <v>77</v>
      </c>
      <c r="B28" s="1">
        <v>2275</v>
      </c>
      <c r="C28" s="1">
        <v>1418</v>
      </c>
      <c r="D28" s="1">
        <v>469</v>
      </c>
      <c r="E28" s="1">
        <v>278</v>
      </c>
      <c r="F28" s="1">
        <v>5129</v>
      </c>
    </row>
    <row r="29" spans="1:6" x14ac:dyDescent="0.2">
      <c r="A29" t="s">
        <v>78</v>
      </c>
      <c r="B29" s="1">
        <v>7200</v>
      </c>
      <c r="C29" s="1">
        <v>5195</v>
      </c>
      <c r="D29" s="1">
        <v>1580</v>
      </c>
      <c r="E29" s="1">
        <v>1214</v>
      </c>
      <c r="F29" s="1">
        <v>17735</v>
      </c>
    </row>
    <row r="30" spans="1:6" x14ac:dyDescent="0.2">
      <c r="A30" t="s">
        <v>79</v>
      </c>
      <c r="B30" s="1">
        <v>3356</v>
      </c>
      <c r="C30" s="1">
        <v>2249</v>
      </c>
      <c r="D30" s="1">
        <v>607</v>
      </c>
      <c r="E30" s="1">
        <v>274</v>
      </c>
      <c r="F30" s="1">
        <v>8035</v>
      </c>
    </row>
    <row r="31" spans="1:6" x14ac:dyDescent="0.2">
      <c r="A31" t="s">
        <v>80</v>
      </c>
      <c r="B31" s="1">
        <v>5146</v>
      </c>
      <c r="C31" s="1">
        <v>3368</v>
      </c>
      <c r="D31" s="1">
        <v>1075</v>
      </c>
      <c r="E31" s="1">
        <v>696</v>
      </c>
      <c r="F31" s="1">
        <v>12419</v>
      </c>
    </row>
    <row r="32" spans="1:6" s="7" customFormat="1" x14ac:dyDescent="0.2">
      <c r="A32" s="7" t="s">
        <v>132</v>
      </c>
      <c r="B32" s="9">
        <f>SUM(B20:B31)</f>
        <v>55190</v>
      </c>
      <c r="C32" s="9">
        <f>SUM(C20:C31)</f>
        <v>39540</v>
      </c>
      <c r="D32" s="9">
        <f>SUM(D20:D31)</f>
        <v>12925</v>
      </c>
      <c r="E32" s="9">
        <f>SUM(E20:E31)</f>
        <v>7636</v>
      </c>
      <c r="F32" s="9">
        <f>SUM(F20:F31)</f>
        <v>136477</v>
      </c>
    </row>
    <row r="33" spans="1:1" s="3" customFormat="1" x14ac:dyDescent="0.2">
      <c r="A33" s="3" t="s">
        <v>137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G35"/>
  <sheetViews>
    <sheetView zoomScaleNormal="100" workbookViewId="0"/>
  </sheetViews>
  <sheetFormatPr baseColWidth="10" defaultColWidth="15" defaultRowHeight="15" x14ac:dyDescent="0.2"/>
  <cols>
    <col min="1" max="7" width="20" customWidth="1"/>
    <col min="8" max="8" width="17.5" customWidth="1"/>
  </cols>
  <sheetData>
    <row r="1" spans="1:7" ht="29" x14ac:dyDescent="0.35">
      <c r="A1" s="15" t="s">
        <v>131</v>
      </c>
    </row>
    <row r="3" spans="1:7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107</v>
      </c>
      <c r="B4" s="1">
        <v>16394</v>
      </c>
      <c r="C4" s="1">
        <v>18923</v>
      </c>
      <c r="D4" s="1">
        <v>7703</v>
      </c>
      <c r="E4" s="1">
        <v>7350</v>
      </c>
      <c r="F4" s="1">
        <v>353</v>
      </c>
      <c r="G4" s="2">
        <v>4.5826301440997017E-2</v>
      </c>
    </row>
    <row r="5" spans="1:7" x14ac:dyDescent="0.2">
      <c r="A5" t="s">
        <v>108</v>
      </c>
      <c r="B5" s="1">
        <v>20614</v>
      </c>
      <c r="C5" s="1">
        <v>20228</v>
      </c>
      <c r="D5" s="1">
        <v>7265</v>
      </c>
      <c r="E5" s="1">
        <v>6844</v>
      </c>
      <c r="F5" s="1">
        <v>421</v>
      </c>
      <c r="G5" s="2">
        <v>5.794907088781831E-2</v>
      </c>
    </row>
    <row r="6" spans="1:7" x14ac:dyDescent="0.2">
      <c r="A6" t="s">
        <v>109</v>
      </c>
      <c r="B6" s="1">
        <v>8414</v>
      </c>
      <c r="C6" s="1">
        <v>8816</v>
      </c>
      <c r="D6" s="1">
        <v>3945</v>
      </c>
      <c r="E6" s="1">
        <v>3750</v>
      </c>
      <c r="F6" s="1">
        <v>195</v>
      </c>
      <c r="G6" s="2">
        <v>4.9429657794676805E-2</v>
      </c>
    </row>
    <row r="7" spans="1:7" x14ac:dyDescent="0.2">
      <c r="A7" t="s">
        <v>110</v>
      </c>
      <c r="B7" s="1">
        <v>15023</v>
      </c>
      <c r="C7" s="1">
        <v>13207</v>
      </c>
      <c r="D7" s="1">
        <v>5566</v>
      </c>
      <c r="E7" s="1">
        <v>5238</v>
      </c>
      <c r="F7" s="1">
        <v>328</v>
      </c>
      <c r="G7" s="2">
        <v>5.8929213079410708E-2</v>
      </c>
    </row>
    <row r="8" spans="1:7" x14ac:dyDescent="0.2">
      <c r="A8" t="s">
        <v>111</v>
      </c>
      <c r="B8" s="1">
        <v>7397</v>
      </c>
      <c r="C8" s="1">
        <v>6172</v>
      </c>
      <c r="D8" s="1">
        <v>3236</v>
      </c>
      <c r="E8" s="1">
        <v>3087</v>
      </c>
      <c r="F8" s="1">
        <v>149</v>
      </c>
      <c r="G8" s="2">
        <v>4.6044499381953027E-2</v>
      </c>
    </row>
    <row r="9" spans="1:7" x14ac:dyDescent="0.2">
      <c r="A9" t="s">
        <v>112</v>
      </c>
      <c r="B9" s="1">
        <v>22575</v>
      </c>
      <c r="C9" s="1">
        <v>24176</v>
      </c>
      <c r="D9" s="1">
        <v>10624</v>
      </c>
      <c r="E9" s="1">
        <v>10081</v>
      </c>
      <c r="F9" s="1">
        <v>543</v>
      </c>
      <c r="G9" s="2">
        <v>5.1110692771084335E-2</v>
      </c>
    </row>
    <row r="10" spans="1:7" x14ac:dyDescent="0.2">
      <c r="A10" t="s">
        <v>113</v>
      </c>
      <c r="B10" s="1">
        <v>8766</v>
      </c>
      <c r="C10" s="1">
        <v>9292</v>
      </c>
      <c r="D10" s="1">
        <v>2921</v>
      </c>
      <c r="E10" s="1">
        <v>2714</v>
      </c>
      <c r="F10" s="1">
        <v>207</v>
      </c>
      <c r="G10" s="2">
        <v>7.0866141732283464E-2</v>
      </c>
    </row>
    <row r="11" spans="1:7" x14ac:dyDescent="0.2">
      <c r="A11" t="s">
        <v>114</v>
      </c>
      <c r="B11" s="1">
        <v>55880</v>
      </c>
      <c r="C11" s="1">
        <v>61668</v>
      </c>
      <c r="D11" s="1">
        <v>25143</v>
      </c>
      <c r="E11" s="1">
        <v>23851</v>
      </c>
      <c r="F11" s="1">
        <v>1292</v>
      </c>
      <c r="G11" s="2">
        <v>5.1386071670047329E-2</v>
      </c>
    </row>
    <row r="12" spans="1:7" ht="16.75" customHeight="1" x14ac:dyDescent="0.2">
      <c r="A12" t="s">
        <v>115</v>
      </c>
      <c r="B12" s="1">
        <v>33511</v>
      </c>
      <c r="C12" s="1">
        <v>32947</v>
      </c>
      <c r="D12" s="1">
        <v>17568</v>
      </c>
      <c r="E12" s="1">
        <v>16761</v>
      </c>
      <c r="F12" s="1">
        <v>807</v>
      </c>
      <c r="G12" s="2">
        <v>4.5935792349726778E-2</v>
      </c>
    </row>
    <row r="13" spans="1:7" x14ac:dyDescent="0.2">
      <c r="A13" t="s">
        <v>116</v>
      </c>
      <c r="B13" s="1">
        <v>43791</v>
      </c>
      <c r="C13" s="1">
        <v>47349</v>
      </c>
      <c r="D13" s="1">
        <v>20350</v>
      </c>
      <c r="E13" s="1">
        <v>19251</v>
      </c>
      <c r="F13" s="1">
        <v>1099</v>
      </c>
      <c r="G13" s="2">
        <v>5.4004914004914008E-2</v>
      </c>
    </row>
    <row r="14" spans="1:7" x14ac:dyDescent="0.2">
      <c r="A14" t="s">
        <v>117</v>
      </c>
      <c r="B14" s="1">
        <v>23325</v>
      </c>
      <c r="C14" s="1">
        <v>21140</v>
      </c>
      <c r="D14" s="1">
        <v>11143</v>
      </c>
      <c r="E14" s="1">
        <v>10604</v>
      </c>
      <c r="F14" s="1">
        <v>539</v>
      </c>
      <c r="G14" s="2">
        <v>4.8371174728529122E-2</v>
      </c>
    </row>
    <row r="15" spans="1:7" x14ac:dyDescent="0.2">
      <c r="A15" t="s">
        <v>118</v>
      </c>
      <c r="B15" s="1">
        <v>9848</v>
      </c>
      <c r="C15" s="1">
        <v>9184</v>
      </c>
      <c r="D15" s="1">
        <v>4051</v>
      </c>
      <c r="E15" s="1">
        <v>3841</v>
      </c>
      <c r="F15" s="1">
        <v>210</v>
      </c>
      <c r="G15" s="2">
        <v>5.1839052085904717E-2</v>
      </c>
    </row>
    <row r="16" spans="1:7" x14ac:dyDescent="0.2">
      <c r="A16" t="s">
        <v>119</v>
      </c>
      <c r="B16" s="1">
        <v>19787</v>
      </c>
      <c r="C16" s="1">
        <v>19465</v>
      </c>
      <c r="D16" s="1">
        <v>9335</v>
      </c>
      <c r="E16" s="1">
        <v>8901</v>
      </c>
      <c r="F16" s="1">
        <v>434</v>
      </c>
      <c r="G16" s="2">
        <v>4.6491697911087308E-2</v>
      </c>
    </row>
    <row r="17" spans="1:7" s="7" customFormat="1" x14ac:dyDescent="0.2">
      <c r="A17" s="7" t="s">
        <v>132</v>
      </c>
      <c r="B17" s="9">
        <f>SUM(B4:B16)</f>
        <v>285325</v>
      </c>
      <c r="C17" s="10" t="s">
        <v>172</v>
      </c>
      <c r="D17" s="10" t="s">
        <v>173</v>
      </c>
      <c r="E17" s="10" t="s">
        <v>174</v>
      </c>
      <c r="F17" s="10" t="s">
        <v>175</v>
      </c>
      <c r="G17" s="11" t="s">
        <v>176</v>
      </c>
    </row>
    <row r="18" spans="1:7" s="3" customFormat="1" x14ac:dyDescent="0.2">
      <c r="A18" s="3" t="s">
        <v>134</v>
      </c>
    </row>
    <row r="20" spans="1:7" s="6" customFormat="1" ht="32" x14ac:dyDescent="0.2">
      <c r="A20" s="6" t="s">
        <v>0</v>
      </c>
      <c r="B20" s="6" t="s">
        <v>21</v>
      </c>
      <c r="C20" s="6" t="s">
        <v>122</v>
      </c>
      <c r="D20" s="6" t="s">
        <v>27</v>
      </c>
      <c r="E20" s="6" t="s">
        <v>120</v>
      </c>
      <c r="F20" s="6" t="s">
        <v>133</v>
      </c>
    </row>
    <row r="21" spans="1:7" x14ac:dyDescent="0.2">
      <c r="A21" t="s">
        <v>107</v>
      </c>
      <c r="B21" s="1">
        <v>5152</v>
      </c>
      <c r="C21" s="1">
        <v>3070</v>
      </c>
      <c r="D21" s="1">
        <v>1060</v>
      </c>
      <c r="E21" s="1">
        <v>643</v>
      </c>
      <c r="F21" s="1">
        <v>11151</v>
      </c>
    </row>
    <row r="22" spans="1:7" x14ac:dyDescent="0.2">
      <c r="A22" t="s">
        <v>108</v>
      </c>
      <c r="B22" s="1">
        <v>6640</v>
      </c>
      <c r="C22" s="1">
        <v>4726</v>
      </c>
      <c r="D22" s="1">
        <v>1268</v>
      </c>
      <c r="E22" s="1">
        <v>1068</v>
      </c>
      <c r="F22" s="1">
        <v>15379</v>
      </c>
    </row>
    <row r="23" spans="1:7" x14ac:dyDescent="0.2">
      <c r="A23" t="s">
        <v>109</v>
      </c>
      <c r="B23" s="1">
        <v>2656</v>
      </c>
      <c r="C23" s="1">
        <v>1484</v>
      </c>
      <c r="D23" s="1">
        <v>736</v>
      </c>
      <c r="E23" s="1">
        <v>471</v>
      </c>
      <c r="F23" s="1">
        <v>5964</v>
      </c>
    </row>
    <row r="24" spans="1:7" x14ac:dyDescent="0.2">
      <c r="A24" t="s">
        <v>110</v>
      </c>
      <c r="B24" s="1">
        <v>4018</v>
      </c>
      <c r="C24" s="1">
        <v>3015</v>
      </c>
      <c r="D24" s="1">
        <v>1097</v>
      </c>
      <c r="E24" s="1">
        <v>678</v>
      </c>
      <c r="F24" s="1">
        <v>9996</v>
      </c>
    </row>
    <row r="25" spans="1:7" x14ac:dyDescent="0.2">
      <c r="A25" t="s">
        <v>111</v>
      </c>
      <c r="B25" s="1">
        <v>2366</v>
      </c>
      <c r="C25" s="1">
        <v>1353</v>
      </c>
      <c r="D25" s="1">
        <v>643</v>
      </c>
      <c r="E25" s="1">
        <v>359</v>
      </c>
      <c r="F25" s="1">
        <v>5172</v>
      </c>
    </row>
    <row r="26" spans="1:7" x14ac:dyDescent="0.2">
      <c r="A26" t="s">
        <v>112</v>
      </c>
      <c r="B26" s="1">
        <v>6863</v>
      </c>
      <c r="C26" s="1">
        <v>4733</v>
      </c>
      <c r="D26" s="1">
        <v>1615</v>
      </c>
      <c r="E26" s="1">
        <v>915</v>
      </c>
      <c r="F26" s="1">
        <v>15686</v>
      </c>
    </row>
    <row r="27" spans="1:7" x14ac:dyDescent="0.2">
      <c r="A27" t="s">
        <v>113</v>
      </c>
      <c r="B27" s="1">
        <v>3016</v>
      </c>
      <c r="C27" s="1">
        <v>1874</v>
      </c>
      <c r="D27" s="1">
        <v>571</v>
      </c>
      <c r="E27" s="1">
        <v>201</v>
      </c>
      <c r="F27" s="1">
        <v>6437</v>
      </c>
    </row>
    <row r="28" spans="1:7" x14ac:dyDescent="0.2">
      <c r="A28" t="s">
        <v>114</v>
      </c>
      <c r="B28" s="1">
        <v>10583</v>
      </c>
      <c r="C28" s="1">
        <v>10019</v>
      </c>
      <c r="D28" s="1">
        <v>5572</v>
      </c>
      <c r="E28" s="1">
        <v>3790</v>
      </c>
      <c r="F28" s="1">
        <v>32170</v>
      </c>
    </row>
    <row r="29" spans="1:7" x14ac:dyDescent="0.2">
      <c r="A29" t="s">
        <v>115</v>
      </c>
      <c r="B29" s="1">
        <v>8783</v>
      </c>
      <c r="C29" s="1">
        <v>6466</v>
      </c>
      <c r="D29" s="1">
        <v>3783</v>
      </c>
      <c r="E29" s="1">
        <v>1826</v>
      </c>
      <c r="F29" s="1">
        <v>22971</v>
      </c>
    </row>
    <row r="30" spans="1:7" x14ac:dyDescent="0.2">
      <c r="A30" t="s">
        <v>116</v>
      </c>
      <c r="B30" s="1">
        <v>9782</v>
      </c>
      <c r="C30" s="1">
        <v>9892</v>
      </c>
      <c r="D30" s="1">
        <v>3154</v>
      </c>
      <c r="E30" s="1">
        <v>2188</v>
      </c>
      <c r="F30" s="1">
        <v>28676</v>
      </c>
    </row>
    <row r="31" spans="1:7" x14ac:dyDescent="0.2">
      <c r="A31" t="s">
        <v>118</v>
      </c>
      <c r="B31" s="1">
        <v>3012</v>
      </c>
      <c r="C31" s="1">
        <v>2095</v>
      </c>
      <c r="D31" s="1">
        <v>662</v>
      </c>
      <c r="E31" s="1">
        <v>278</v>
      </c>
      <c r="F31" s="1">
        <v>6877</v>
      </c>
    </row>
    <row r="32" spans="1:7" x14ac:dyDescent="0.2">
      <c r="A32" t="s">
        <v>117</v>
      </c>
      <c r="B32" s="1">
        <v>5133</v>
      </c>
      <c r="C32" s="1">
        <v>3946</v>
      </c>
      <c r="D32" s="1">
        <v>2482</v>
      </c>
      <c r="E32" s="1">
        <v>1358</v>
      </c>
      <c r="F32" s="1">
        <v>14750</v>
      </c>
    </row>
    <row r="33" spans="1:6" x14ac:dyDescent="0.2">
      <c r="A33" t="s">
        <v>119</v>
      </c>
      <c r="B33" s="1">
        <v>5192</v>
      </c>
      <c r="C33" s="1">
        <v>4204</v>
      </c>
      <c r="D33" s="1">
        <v>1485</v>
      </c>
      <c r="E33" s="1">
        <v>930</v>
      </c>
      <c r="F33" s="1">
        <v>13392</v>
      </c>
    </row>
    <row r="34" spans="1:6" s="7" customFormat="1" x14ac:dyDescent="0.2">
      <c r="A34" s="7" t="s">
        <v>132</v>
      </c>
      <c r="B34" s="9">
        <f>SUM(B21:B33)</f>
        <v>73196</v>
      </c>
      <c r="C34" s="9">
        <f>SUM(C21:C33)</f>
        <v>56877</v>
      </c>
      <c r="D34" s="9">
        <f>SUM(D21:D33)</f>
        <v>24128</v>
      </c>
      <c r="E34" s="9">
        <f>SUM(E21:E33)</f>
        <v>14705</v>
      </c>
      <c r="F34" s="9">
        <f>SUM(F21:F33)</f>
        <v>188621</v>
      </c>
    </row>
    <row r="35" spans="1:6" s="3" customFormat="1" x14ac:dyDescent="0.2">
      <c r="A35" s="3" t="s">
        <v>137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zoomScaleNormal="100" workbookViewId="0"/>
  </sheetViews>
  <sheetFormatPr baseColWidth="10" defaultColWidth="9.1640625" defaultRowHeight="15" x14ac:dyDescent="0.2"/>
  <cols>
    <col min="1" max="7" width="20" customWidth="1"/>
    <col min="8" max="8" width="14.1640625" customWidth="1"/>
    <col min="9" max="9" width="12.33203125" customWidth="1"/>
    <col min="10" max="10" width="14.1640625" customWidth="1"/>
  </cols>
  <sheetData>
    <row r="1" spans="1:7" ht="29" x14ac:dyDescent="0.35">
      <c r="A1" s="15" t="s">
        <v>121</v>
      </c>
    </row>
    <row r="3" spans="1:7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94</v>
      </c>
      <c r="B4" s="1">
        <v>35618</v>
      </c>
      <c r="C4" s="1">
        <v>44295</v>
      </c>
      <c r="D4" s="1">
        <v>14241</v>
      </c>
      <c r="E4" s="1">
        <v>13529</v>
      </c>
      <c r="F4" s="1">
        <v>712</v>
      </c>
      <c r="G4" s="2">
        <v>4.999648901060319E-2</v>
      </c>
    </row>
    <row r="5" spans="1:7" x14ac:dyDescent="0.2">
      <c r="A5" t="s">
        <v>62</v>
      </c>
      <c r="B5" s="1">
        <v>96045</v>
      </c>
      <c r="C5" s="1">
        <v>131066</v>
      </c>
      <c r="D5" s="1">
        <v>49262</v>
      </c>
      <c r="E5" s="1">
        <v>47246</v>
      </c>
      <c r="F5" s="1">
        <v>2016</v>
      </c>
      <c r="G5" s="2">
        <v>4.092403881287808E-2</v>
      </c>
    </row>
    <row r="6" spans="1:7" x14ac:dyDescent="0.2">
      <c r="A6" t="s">
        <v>96</v>
      </c>
      <c r="B6" s="1">
        <v>7622</v>
      </c>
      <c r="C6" s="1">
        <v>6977</v>
      </c>
      <c r="D6" s="1">
        <v>3243</v>
      </c>
      <c r="E6" s="1">
        <v>3087</v>
      </c>
      <c r="F6" s="1">
        <v>156</v>
      </c>
      <c r="G6" s="2">
        <v>4.8103607770582792E-2</v>
      </c>
    </row>
    <row r="7" spans="1:7" x14ac:dyDescent="0.2">
      <c r="A7" t="s">
        <v>63</v>
      </c>
      <c r="B7" s="1">
        <v>17877</v>
      </c>
      <c r="C7" s="1">
        <v>22172</v>
      </c>
      <c r="D7" s="1">
        <v>7398</v>
      </c>
      <c r="E7" s="1">
        <v>7006</v>
      </c>
      <c r="F7" s="1">
        <v>392</v>
      </c>
      <c r="G7" s="2">
        <v>5.2987293863206275E-2</v>
      </c>
    </row>
    <row r="8" spans="1:7" x14ac:dyDescent="0.2">
      <c r="A8" t="s">
        <v>64</v>
      </c>
      <c r="B8" s="1">
        <v>307942</v>
      </c>
      <c r="C8" s="1">
        <v>329825</v>
      </c>
      <c r="D8" s="1">
        <v>162712</v>
      </c>
      <c r="E8" s="1">
        <v>155924</v>
      </c>
      <c r="F8" s="1">
        <v>6788</v>
      </c>
      <c r="G8" s="2">
        <v>4.1717881901765085E-2</v>
      </c>
    </row>
    <row r="9" spans="1:7" x14ac:dyDescent="0.2">
      <c r="A9" t="s">
        <v>98</v>
      </c>
      <c r="B9" s="1">
        <v>39151</v>
      </c>
      <c r="C9" s="1">
        <v>47249</v>
      </c>
      <c r="D9" s="1">
        <v>16939</v>
      </c>
      <c r="E9" s="1">
        <v>16062</v>
      </c>
      <c r="F9" s="1">
        <v>877</v>
      </c>
      <c r="G9" s="2">
        <v>5.1774012633567505E-2</v>
      </c>
    </row>
    <row r="10" spans="1:7" x14ac:dyDescent="0.2">
      <c r="A10" t="s">
        <v>65</v>
      </c>
      <c r="B10" s="1">
        <v>33070</v>
      </c>
      <c r="C10" s="1">
        <v>40139</v>
      </c>
      <c r="D10" s="1">
        <v>15385</v>
      </c>
      <c r="E10" s="1">
        <v>14655</v>
      </c>
      <c r="F10" s="1">
        <v>730</v>
      </c>
      <c r="G10" s="2">
        <v>4.7448813779655506E-2</v>
      </c>
    </row>
    <row r="11" spans="1:7" x14ac:dyDescent="0.2">
      <c r="A11" t="s">
        <v>66</v>
      </c>
      <c r="B11" s="1">
        <v>32630</v>
      </c>
      <c r="C11" s="1">
        <v>40346</v>
      </c>
      <c r="D11" s="1">
        <v>14738</v>
      </c>
      <c r="E11" s="1">
        <v>14024</v>
      </c>
      <c r="F11" s="1">
        <v>714</v>
      </c>
      <c r="G11" s="2">
        <v>4.8446193513366806E-2</v>
      </c>
    </row>
    <row r="12" spans="1:7" x14ac:dyDescent="0.2">
      <c r="A12" t="s">
        <v>67</v>
      </c>
      <c r="B12" s="1">
        <v>56744</v>
      </c>
      <c r="C12" s="1">
        <v>68041</v>
      </c>
      <c r="D12" s="1">
        <v>29482</v>
      </c>
      <c r="E12" s="1">
        <v>28080</v>
      </c>
      <c r="F12" s="1">
        <v>1402</v>
      </c>
      <c r="G12" s="2">
        <v>4.755443999728648E-2</v>
      </c>
    </row>
    <row r="13" spans="1:7" x14ac:dyDescent="0.2">
      <c r="A13" t="s">
        <v>68</v>
      </c>
      <c r="B13" s="1">
        <v>42041</v>
      </c>
      <c r="C13" s="1">
        <v>53282</v>
      </c>
      <c r="D13" s="1">
        <v>18672</v>
      </c>
      <c r="E13" s="1">
        <v>17797</v>
      </c>
      <c r="F13" s="1">
        <v>875</v>
      </c>
      <c r="G13" s="2">
        <v>4.6861610968294776E-2</v>
      </c>
    </row>
    <row r="14" spans="1:7" s="7" customFormat="1" x14ac:dyDescent="0.2">
      <c r="A14" s="7" t="s">
        <v>132</v>
      </c>
      <c r="B14" s="9">
        <f>SUM(B4:B13)</f>
        <v>668740</v>
      </c>
      <c r="C14" s="9">
        <f>SUM(C4:C13)</f>
        <v>783392</v>
      </c>
      <c r="D14" s="9">
        <f>+SUM(D4:D13)</f>
        <v>332072</v>
      </c>
      <c r="E14" s="9">
        <f>+SUM(E4:E13)</f>
        <v>317410</v>
      </c>
      <c r="F14" s="9">
        <f>+SUM(F4:F13)</f>
        <v>14662</v>
      </c>
      <c r="G14" s="11" t="s">
        <v>161</v>
      </c>
    </row>
    <row r="15" spans="1:7" x14ac:dyDescent="0.2">
      <c r="A15" s="3" t="s">
        <v>134</v>
      </c>
    </row>
    <row r="17" spans="1:6" ht="32" x14ac:dyDescent="0.2">
      <c r="A17" s="6" t="s">
        <v>0</v>
      </c>
      <c r="B17" s="6" t="s">
        <v>21</v>
      </c>
      <c r="C17" s="6" t="s">
        <v>122</v>
      </c>
      <c r="D17" s="6" t="s">
        <v>27</v>
      </c>
      <c r="E17" s="6" t="s">
        <v>120</v>
      </c>
      <c r="F17" s="6" t="s">
        <v>133</v>
      </c>
    </row>
    <row r="18" spans="1:6" x14ac:dyDescent="0.2">
      <c r="A18" t="s">
        <v>94</v>
      </c>
      <c r="B18" s="1">
        <v>10483</v>
      </c>
      <c r="C18" s="1">
        <v>7061</v>
      </c>
      <c r="D18" s="1">
        <v>2218</v>
      </c>
      <c r="E18" s="1">
        <v>1052</v>
      </c>
      <c r="F18" s="1">
        <v>24438</v>
      </c>
    </row>
    <row r="19" spans="1:6" x14ac:dyDescent="0.2">
      <c r="A19" t="s">
        <v>62</v>
      </c>
      <c r="B19" s="1">
        <v>16712</v>
      </c>
      <c r="C19" s="1">
        <v>20861</v>
      </c>
      <c r="D19" s="1">
        <v>12400</v>
      </c>
      <c r="E19" s="1">
        <v>7738</v>
      </c>
      <c r="F19" s="1">
        <v>61825</v>
      </c>
    </row>
    <row r="20" spans="1:6" x14ac:dyDescent="0.2">
      <c r="A20" t="s">
        <v>96</v>
      </c>
      <c r="B20" s="1">
        <v>2324</v>
      </c>
      <c r="C20" s="1">
        <v>1881</v>
      </c>
      <c r="D20" s="1">
        <v>634</v>
      </c>
      <c r="E20" s="1">
        <v>210</v>
      </c>
      <c r="F20" s="1">
        <v>5551</v>
      </c>
    </row>
    <row r="21" spans="1:6" x14ac:dyDescent="0.2">
      <c r="A21" t="s">
        <v>63</v>
      </c>
      <c r="B21" s="1">
        <v>5757</v>
      </c>
      <c r="C21" s="1">
        <v>3338</v>
      </c>
      <c r="D21" s="1">
        <v>901</v>
      </c>
      <c r="E21" s="1">
        <v>881</v>
      </c>
      <c r="F21" s="1">
        <v>12044</v>
      </c>
    </row>
    <row r="22" spans="1:6" x14ac:dyDescent="0.2">
      <c r="A22" t="s">
        <v>64</v>
      </c>
      <c r="B22" s="1">
        <v>56132</v>
      </c>
      <c r="C22" s="1">
        <v>64945</v>
      </c>
      <c r="D22" s="1">
        <v>40646</v>
      </c>
      <c r="E22" s="1">
        <v>23807</v>
      </c>
      <c r="F22" s="1">
        <v>198758</v>
      </c>
    </row>
    <row r="23" spans="1:6" x14ac:dyDescent="0.2">
      <c r="A23" t="s">
        <v>98</v>
      </c>
      <c r="B23" s="1">
        <v>9995</v>
      </c>
      <c r="C23" s="1">
        <v>7603</v>
      </c>
      <c r="D23" s="1">
        <v>2732</v>
      </c>
      <c r="E23" s="1">
        <v>1505</v>
      </c>
      <c r="F23" s="1">
        <v>25537</v>
      </c>
    </row>
    <row r="24" spans="1:6" x14ac:dyDescent="0.2">
      <c r="A24" t="s">
        <v>65</v>
      </c>
      <c r="B24" s="1">
        <v>7698</v>
      </c>
      <c r="C24" s="1">
        <v>6566</v>
      </c>
      <c r="D24" s="1">
        <v>2640</v>
      </c>
      <c r="E24" s="1">
        <v>1785</v>
      </c>
      <c r="F24" s="1">
        <v>21052</v>
      </c>
    </row>
    <row r="25" spans="1:6" x14ac:dyDescent="0.2">
      <c r="A25" t="s">
        <v>66</v>
      </c>
      <c r="B25" s="1">
        <v>8753</v>
      </c>
      <c r="C25" s="1">
        <v>8200</v>
      </c>
      <c r="D25" s="1">
        <v>3861</v>
      </c>
      <c r="E25" s="1">
        <v>1804</v>
      </c>
      <c r="F25" s="1">
        <v>24642</v>
      </c>
    </row>
    <row r="26" spans="1:6" x14ac:dyDescent="0.2">
      <c r="A26" t="s">
        <v>67</v>
      </c>
      <c r="B26" s="1">
        <v>12900</v>
      </c>
      <c r="C26" s="1">
        <v>12459</v>
      </c>
      <c r="D26" s="1">
        <v>6579</v>
      </c>
      <c r="E26" s="1">
        <v>3273</v>
      </c>
      <c r="F26" s="1">
        <v>38820</v>
      </c>
    </row>
    <row r="27" spans="1:6" x14ac:dyDescent="0.2">
      <c r="A27" t="s">
        <v>68</v>
      </c>
      <c r="B27" s="1">
        <v>10201</v>
      </c>
      <c r="C27" s="1">
        <v>7770</v>
      </c>
      <c r="D27" s="1">
        <v>3253</v>
      </c>
      <c r="E27" s="1">
        <v>1542</v>
      </c>
      <c r="F27" s="1">
        <v>25730</v>
      </c>
    </row>
    <row r="28" spans="1:6" s="7" customFormat="1" x14ac:dyDescent="0.2">
      <c r="A28" s="7" t="s">
        <v>132</v>
      </c>
      <c r="B28" s="9">
        <f>SUM(B18:B27)</f>
        <v>140955</v>
      </c>
      <c r="C28" s="9">
        <f>SUM(C18:C27)</f>
        <v>140684</v>
      </c>
      <c r="D28" s="9">
        <f>SUM(D18:D27)</f>
        <v>75864</v>
      </c>
      <c r="E28" s="9">
        <f>SUM(E18:E27)</f>
        <v>43597</v>
      </c>
      <c r="F28" s="9">
        <f>SUM(F18:F27)</f>
        <v>438397</v>
      </c>
    </row>
    <row r="29" spans="1:6" x14ac:dyDescent="0.2">
      <c r="A29" s="3" t="s">
        <v>137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zoomScaleNormal="100" workbookViewId="0"/>
  </sheetViews>
  <sheetFormatPr baseColWidth="10" defaultColWidth="9.1640625" defaultRowHeight="15" x14ac:dyDescent="0.2"/>
  <cols>
    <col min="1" max="7" width="20" customWidth="1"/>
    <col min="8" max="8" width="22.33203125" customWidth="1"/>
    <col min="9" max="9" width="11.5" customWidth="1"/>
  </cols>
  <sheetData>
    <row r="1" spans="1:7" ht="29" x14ac:dyDescent="0.35">
      <c r="A1" s="15" t="s">
        <v>127</v>
      </c>
    </row>
    <row r="3" spans="1:7" ht="32" x14ac:dyDescent="0.2">
      <c r="A3" s="6" t="s">
        <v>0</v>
      </c>
      <c r="B3" s="6" t="s">
        <v>144</v>
      </c>
      <c r="C3" s="6" t="s">
        <v>1</v>
      </c>
      <c r="D3" s="6" t="s">
        <v>138</v>
      </c>
      <c r="E3" s="6" t="s">
        <v>142</v>
      </c>
      <c r="F3" s="6" t="s">
        <v>140</v>
      </c>
      <c r="G3" s="6" t="s">
        <v>141</v>
      </c>
    </row>
    <row r="4" spans="1:7" x14ac:dyDescent="0.2">
      <c r="A4" t="s">
        <v>44</v>
      </c>
      <c r="B4" s="1">
        <v>18091</v>
      </c>
      <c r="C4" s="1">
        <v>19670</v>
      </c>
      <c r="D4" s="1">
        <v>9278</v>
      </c>
      <c r="E4" s="1">
        <v>8878</v>
      </c>
      <c r="F4" s="1">
        <v>400</v>
      </c>
      <c r="G4" s="2">
        <v>4.311273981461522E-2</v>
      </c>
    </row>
    <row r="5" spans="1:7" x14ac:dyDescent="0.2">
      <c r="A5" t="s">
        <v>45</v>
      </c>
      <c r="B5" s="1">
        <v>5139</v>
      </c>
      <c r="C5" s="1">
        <v>5280</v>
      </c>
      <c r="D5" s="1">
        <v>2711</v>
      </c>
      <c r="E5" s="1">
        <v>2589</v>
      </c>
      <c r="F5" s="1">
        <v>122</v>
      </c>
      <c r="G5" s="2">
        <v>4.50018443378827E-2</v>
      </c>
    </row>
    <row r="6" spans="1:7" x14ac:dyDescent="0.2">
      <c r="A6" t="s">
        <v>46</v>
      </c>
      <c r="B6" s="1">
        <v>83574</v>
      </c>
      <c r="C6" s="1">
        <v>93007</v>
      </c>
      <c r="D6" s="1">
        <v>40136</v>
      </c>
      <c r="E6" s="1">
        <v>38151</v>
      </c>
      <c r="F6" s="1">
        <v>1985</v>
      </c>
      <c r="G6" s="2">
        <v>4.9456846721148098E-2</v>
      </c>
    </row>
    <row r="7" spans="1:7" x14ac:dyDescent="0.2">
      <c r="A7" t="s">
        <v>47</v>
      </c>
      <c r="B7" s="1">
        <v>9000</v>
      </c>
      <c r="C7" s="1">
        <v>10633</v>
      </c>
      <c r="D7" s="1">
        <v>4325</v>
      </c>
      <c r="E7" s="1">
        <v>4099</v>
      </c>
      <c r="F7" s="1">
        <v>226</v>
      </c>
      <c r="G7" s="2">
        <v>5.2254335260115609E-2</v>
      </c>
    </row>
    <row r="8" spans="1:7" x14ac:dyDescent="0.2">
      <c r="A8" t="s">
        <v>48</v>
      </c>
      <c r="B8" s="1">
        <v>21721</v>
      </c>
      <c r="C8" s="1">
        <v>27124</v>
      </c>
      <c r="D8" s="1">
        <v>10922</v>
      </c>
      <c r="E8" s="1">
        <v>10383</v>
      </c>
      <c r="F8" s="1">
        <v>539</v>
      </c>
      <c r="G8" s="2">
        <v>4.9349935909174143E-2</v>
      </c>
    </row>
    <row r="9" spans="1:7" x14ac:dyDescent="0.2">
      <c r="A9" t="s">
        <v>49</v>
      </c>
      <c r="B9" s="1">
        <v>8541</v>
      </c>
      <c r="C9" s="1">
        <v>7881</v>
      </c>
      <c r="D9" s="1">
        <v>3873</v>
      </c>
      <c r="E9" s="1">
        <v>3720</v>
      </c>
      <c r="F9" s="1">
        <v>153</v>
      </c>
      <c r="G9" s="2">
        <v>3.9504260263361735E-2</v>
      </c>
    </row>
    <row r="10" spans="1:7" x14ac:dyDescent="0.2">
      <c r="A10" t="s">
        <v>50</v>
      </c>
      <c r="B10" s="1">
        <v>9884</v>
      </c>
      <c r="C10" s="1">
        <v>12755</v>
      </c>
      <c r="D10" s="1">
        <v>3961</v>
      </c>
      <c r="E10" s="1">
        <v>3791</v>
      </c>
      <c r="F10" s="1">
        <v>170</v>
      </c>
      <c r="G10" s="2">
        <v>4.2918454935622317E-2</v>
      </c>
    </row>
    <row r="11" spans="1:7" x14ac:dyDescent="0.2">
      <c r="A11" t="s">
        <v>51</v>
      </c>
      <c r="B11" s="1">
        <v>6298</v>
      </c>
      <c r="C11" s="1">
        <v>4759</v>
      </c>
      <c r="D11" s="1">
        <v>2927</v>
      </c>
      <c r="E11" s="1">
        <v>2792</v>
      </c>
      <c r="F11" s="1">
        <v>135</v>
      </c>
      <c r="G11" s="2">
        <v>4.6122309531943968E-2</v>
      </c>
    </row>
    <row r="12" spans="1:7" x14ac:dyDescent="0.2">
      <c r="A12" t="s">
        <v>52</v>
      </c>
      <c r="B12" s="1">
        <v>9766</v>
      </c>
      <c r="C12" s="1">
        <v>9730</v>
      </c>
      <c r="D12" s="1">
        <v>3931</v>
      </c>
      <c r="E12" s="1">
        <v>3722</v>
      </c>
      <c r="F12" s="1">
        <v>209</v>
      </c>
      <c r="G12" s="2">
        <v>5.316713304502671E-2</v>
      </c>
    </row>
    <row r="13" spans="1:7" x14ac:dyDescent="0.2">
      <c r="A13" t="s">
        <v>53</v>
      </c>
      <c r="B13" s="1">
        <v>8186</v>
      </c>
      <c r="C13" s="1">
        <v>9632</v>
      </c>
      <c r="D13" s="1">
        <v>3635</v>
      </c>
      <c r="E13" s="1">
        <v>3463</v>
      </c>
      <c r="F13" s="1">
        <v>172</v>
      </c>
      <c r="G13" s="2">
        <v>4.7317744154057768E-2</v>
      </c>
    </row>
    <row r="14" spans="1:7" x14ac:dyDescent="0.2">
      <c r="A14" t="s">
        <v>54</v>
      </c>
      <c r="B14" s="1">
        <v>4241</v>
      </c>
      <c r="C14" s="1">
        <v>4094</v>
      </c>
      <c r="D14" s="1">
        <v>1909</v>
      </c>
      <c r="E14" s="1">
        <v>1801</v>
      </c>
      <c r="F14" s="1">
        <v>108</v>
      </c>
      <c r="G14" s="2">
        <v>5.6574122577265587E-2</v>
      </c>
    </row>
    <row r="15" spans="1:7" x14ac:dyDescent="0.2">
      <c r="A15" t="s">
        <v>55</v>
      </c>
      <c r="B15" s="1">
        <v>11910</v>
      </c>
      <c r="C15" s="1">
        <v>10696</v>
      </c>
      <c r="D15" s="1">
        <v>5989</v>
      </c>
      <c r="E15" s="1">
        <v>5692</v>
      </c>
      <c r="F15" s="1">
        <v>297</v>
      </c>
      <c r="G15" s="2">
        <v>4.9590916680581063E-2</v>
      </c>
    </row>
    <row r="16" spans="1:7" x14ac:dyDescent="0.2">
      <c r="A16" t="s">
        <v>56</v>
      </c>
      <c r="B16" s="1">
        <v>14658</v>
      </c>
      <c r="C16" s="1">
        <v>14246</v>
      </c>
      <c r="D16" s="1">
        <v>6698</v>
      </c>
      <c r="E16" s="1">
        <v>6428</v>
      </c>
      <c r="F16" s="1">
        <v>270</v>
      </c>
      <c r="G16" s="2">
        <v>4.0310540459838756E-2</v>
      </c>
    </row>
    <row r="17" spans="1:7" x14ac:dyDescent="0.2">
      <c r="A17" t="s">
        <v>57</v>
      </c>
      <c r="B17" s="1">
        <v>3452</v>
      </c>
      <c r="C17" s="1">
        <v>3142</v>
      </c>
      <c r="D17" s="1">
        <v>1381</v>
      </c>
      <c r="E17" s="1">
        <v>1315</v>
      </c>
      <c r="F17" s="1">
        <v>66</v>
      </c>
      <c r="G17" s="2">
        <v>4.7791455467052858E-2</v>
      </c>
    </row>
    <row r="18" spans="1:7" x14ac:dyDescent="0.2">
      <c r="A18" t="s">
        <v>58</v>
      </c>
      <c r="B18" s="1">
        <v>20503</v>
      </c>
      <c r="C18" s="1">
        <v>23018</v>
      </c>
      <c r="D18" s="1">
        <v>11723</v>
      </c>
      <c r="E18" s="1">
        <v>11227</v>
      </c>
      <c r="F18" s="1">
        <v>496</v>
      </c>
      <c r="G18" s="2">
        <v>4.2309988910688393E-2</v>
      </c>
    </row>
    <row r="19" spans="1:7" x14ac:dyDescent="0.2">
      <c r="A19" t="s">
        <v>59</v>
      </c>
      <c r="B19" s="1">
        <v>4539</v>
      </c>
      <c r="C19" s="1">
        <v>4391</v>
      </c>
      <c r="D19" s="1">
        <v>2043</v>
      </c>
      <c r="E19" s="1">
        <v>1960</v>
      </c>
      <c r="F19" s="1">
        <v>83</v>
      </c>
      <c r="G19" s="2">
        <v>4.0626529613313755E-2</v>
      </c>
    </row>
    <row r="20" spans="1:7" x14ac:dyDescent="0.2">
      <c r="A20" t="s">
        <v>60</v>
      </c>
      <c r="B20" s="1">
        <v>5750</v>
      </c>
      <c r="C20" s="1">
        <v>5822</v>
      </c>
      <c r="D20" s="1">
        <v>2603</v>
      </c>
      <c r="E20" s="1">
        <v>2495</v>
      </c>
      <c r="F20" s="1">
        <v>108</v>
      </c>
      <c r="G20" s="2">
        <v>4.1490587783326933E-2</v>
      </c>
    </row>
    <row r="21" spans="1:7" x14ac:dyDescent="0.2">
      <c r="A21" t="s">
        <v>61</v>
      </c>
      <c r="B21" s="1">
        <v>1872</v>
      </c>
      <c r="C21" s="1">
        <v>1826</v>
      </c>
      <c r="D21" s="1">
        <v>979</v>
      </c>
      <c r="E21" s="1">
        <v>942</v>
      </c>
      <c r="F21" s="1">
        <v>37</v>
      </c>
      <c r="G21" s="2">
        <v>3.7793667007150152E-2</v>
      </c>
    </row>
    <row r="22" spans="1:7" s="7" customFormat="1" x14ac:dyDescent="0.2">
      <c r="A22" s="7" t="s">
        <v>132</v>
      </c>
      <c r="B22" s="9">
        <f>SUM(B4:B21)</f>
        <v>247125</v>
      </c>
      <c r="C22" s="10" t="s">
        <v>177</v>
      </c>
      <c r="D22" s="10">
        <f>+SUM(D4:D21)</f>
        <v>119024</v>
      </c>
      <c r="E22" s="10">
        <f>+SUM(E4:E21)</f>
        <v>113448</v>
      </c>
      <c r="F22" s="10">
        <f>+SUM(F4:F21)</f>
        <v>5576</v>
      </c>
      <c r="G22" s="11" t="s">
        <v>166</v>
      </c>
    </row>
    <row r="23" spans="1:7" x14ac:dyDescent="0.2">
      <c r="A23" s="3" t="s">
        <v>134</v>
      </c>
    </row>
    <row r="25" spans="1:7" ht="32" x14ac:dyDescent="0.2">
      <c r="A25" s="6" t="s">
        <v>0</v>
      </c>
      <c r="B25" s="6" t="s">
        <v>21</v>
      </c>
      <c r="C25" s="6" t="s">
        <v>122</v>
      </c>
      <c r="D25" s="6" t="s">
        <v>27</v>
      </c>
      <c r="E25" s="6" t="s">
        <v>120</v>
      </c>
      <c r="F25" s="6" t="s">
        <v>133</v>
      </c>
    </row>
    <row r="26" spans="1:7" x14ac:dyDescent="0.2">
      <c r="A26" t="s">
        <v>44</v>
      </c>
      <c r="B26" s="1">
        <v>4874</v>
      </c>
      <c r="C26" s="1">
        <v>3675</v>
      </c>
      <c r="D26" s="1">
        <v>2146</v>
      </c>
      <c r="E26" s="1">
        <v>1285</v>
      </c>
      <c r="F26" s="1">
        <v>12744</v>
      </c>
    </row>
    <row r="27" spans="1:7" x14ac:dyDescent="0.2">
      <c r="A27" t="s">
        <v>45</v>
      </c>
      <c r="B27" s="1">
        <v>1637</v>
      </c>
      <c r="C27" s="1">
        <v>1032</v>
      </c>
      <c r="D27" s="1">
        <v>613</v>
      </c>
      <c r="E27" s="1">
        <v>230</v>
      </c>
      <c r="F27" s="1">
        <v>3824</v>
      </c>
    </row>
    <row r="28" spans="1:7" x14ac:dyDescent="0.2">
      <c r="A28" t="s">
        <v>46</v>
      </c>
      <c r="B28" s="1">
        <v>21862</v>
      </c>
      <c r="C28" s="1">
        <v>16150</v>
      </c>
      <c r="D28" s="1">
        <v>9127</v>
      </c>
      <c r="E28" s="1">
        <v>4227</v>
      </c>
      <c r="F28" s="1">
        <v>57200</v>
      </c>
    </row>
    <row r="29" spans="1:7" x14ac:dyDescent="0.2">
      <c r="A29" t="s">
        <v>47</v>
      </c>
      <c r="B29" s="1">
        <v>2482</v>
      </c>
      <c r="C29" s="1">
        <v>1929</v>
      </c>
      <c r="D29" s="1">
        <v>761</v>
      </c>
      <c r="E29" s="1">
        <v>359</v>
      </c>
      <c r="F29" s="1">
        <v>6091</v>
      </c>
    </row>
    <row r="30" spans="1:7" x14ac:dyDescent="0.2">
      <c r="A30" t="s">
        <v>48</v>
      </c>
      <c r="B30" s="1">
        <v>6189</v>
      </c>
      <c r="C30" s="1">
        <v>4314</v>
      </c>
      <c r="D30" s="1">
        <v>2204</v>
      </c>
      <c r="E30" s="1">
        <v>1159</v>
      </c>
      <c r="F30" s="1">
        <v>14795</v>
      </c>
    </row>
    <row r="31" spans="1:7" x14ac:dyDescent="0.2">
      <c r="A31" t="s">
        <v>49</v>
      </c>
      <c r="B31" s="1">
        <v>2260</v>
      </c>
      <c r="C31" s="1">
        <v>1566</v>
      </c>
      <c r="D31" s="1">
        <v>621</v>
      </c>
      <c r="E31" s="1">
        <v>426</v>
      </c>
      <c r="F31" s="1">
        <v>5688</v>
      </c>
    </row>
    <row r="32" spans="1:7" x14ac:dyDescent="0.2">
      <c r="A32" t="s">
        <v>136</v>
      </c>
      <c r="B32" s="1">
        <v>3542</v>
      </c>
      <c r="C32" s="1">
        <v>2555</v>
      </c>
      <c r="D32" s="1">
        <v>844</v>
      </c>
      <c r="E32" s="1">
        <v>375</v>
      </c>
      <c r="F32" s="1">
        <v>8227</v>
      </c>
    </row>
    <row r="33" spans="1:6" x14ac:dyDescent="0.2">
      <c r="A33" t="s">
        <v>51</v>
      </c>
      <c r="B33" s="1">
        <v>1938</v>
      </c>
      <c r="C33" s="1">
        <v>928</v>
      </c>
      <c r="D33" s="1">
        <v>565</v>
      </c>
      <c r="E33" s="1">
        <v>299</v>
      </c>
      <c r="F33" s="1">
        <v>4219</v>
      </c>
    </row>
    <row r="34" spans="1:6" x14ac:dyDescent="0.2">
      <c r="A34" t="s">
        <v>52</v>
      </c>
      <c r="B34" s="1">
        <v>2514</v>
      </c>
      <c r="C34" s="1">
        <v>2088</v>
      </c>
      <c r="D34" s="1">
        <v>703</v>
      </c>
      <c r="E34" s="1">
        <v>350</v>
      </c>
      <c r="F34" s="1">
        <v>6621</v>
      </c>
    </row>
    <row r="35" spans="1:6" x14ac:dyDescent="0.2">
      <c r="A35" t="s">
        <v>53</v>
      </c>
      <c r="B35" s="1">
        <v>2445</v>
      </c>
      <c r="C35" s="1">
        <v>1637</v>
      </c>
      <c r="D35" s="1">
        <v>602</v>
      </c>
      <c r="E35" s="1">
        <v>378</v>
      </c>
      <c r="F35" s="1">
        <v>5579</v>
      </c>
    </row>
    <row r="36" spans="1:6" x14ac:dyDescent="0.2">
      <c r="A36" t="s">
        <v>54</v>
      </c>
      <c r="B36" s="1">
        <v>1350</v>
      </c>
      <c r="C36" s="1">
        <v>884</v>
      </c>
      <c r="D36" s="1">
        <v>417</v>
      </c>
      <c r="E36" s="1">
        <v>219</v>
      </c>
      <c r="F36" s="1">
        <v>3105</v>
      </c>
    </row>
    <row r="37" spans="1:6" x14ac:dyDescent="0.2">
      <c r="A37" t="s">
        <v>55</v>
      </c>
      <c r="B37" s="1">
        <v>3859</v>
      </c>
      <c r="C37" s="1">
        <v>1979</v>
      </c>
      <c r="D37" s="1">
        <v>1031</v>
      </c>
      <c r="E37" s="1">
        <v>610</v>
      </c>
      <c r="F37" s="1">
        <v>8176</v>
      </c>
    </row>
    <row r="38" spans="1:6" x14ac:dyDescent="0.2">
      <c r="A38" t="s">
        <v>56</v>
      </c>
      <c r="B38" s="1">
        <v>4362</v>
      </c>
      <c r="C38" s="1">
        <v>2680</v>
      </c>
      <c r="D38" s="1">
        <v>1189</v>
      </c>
      <c r="E38" s="1">
        <v>662</v>
      </c>
      <c r="F38" s="1">
        <v>10108</v>
      </c>
    </row>
    <row r="39" spans="1:6" x14ac:dyDescent="0.2">
      <c r="A39" t="s">
        <v>57</v>
      </c>
      <c r="B39" s="1">
        <v>1044</v>
      </c>
      <c r="C39" s="1">
        <v>686</v>
      </c>
      <c r="D39" s="1">
        <v>317</v>
      </c>
      <c r="E39" s="1">
        <v>110</v>
      </c>
      <c r="F39" s="1">
        <v>2380</v>
      </c>
    </row>
    <row r="40" spans="1:6" x14ac:dyDescent="0.2">
      <c r="A40" t="s">
        <v>58</v>
      </c>
      <c r="B40" s="1">
        <v>4913</v>
      </c>
      <c r="C40" s="1">
        <v>3680</v>
      </c>
      <c r="D40" s="1">
        <v>1896</v>
      </c>
      <c r="E40" s="1">
        <v>1311</v>
      </c>
      <c r="F40" s="1">
        <v>12529</v>
      </c>
    </row>
    <row r="41" spans="1:6" x14ac:dyDescent="0.2">
      <c r="A41" t="s">
        <v>59</v>
      </c>
      <c r="B41" s="1">
        <v>1362</v>
      </c>
      <c r="C41" s="1">
        <v>1178</v>
      </c>
      <c r="D41" s="1">
        <v>464</v>
      </c>
      <c r="E41" s="1">
        <v>193</v>
      </c>
      <c r="F41" s="1">
        <v>3406</v>
      </c>
    </row>
    <row r="42" spans="1:6" x14ac:dyDescent="0.2">
      <c r="A42" t="s">
        <v>60</v>
      </c>
      <c r="B42" s="1">
        <v>1946</v>
      </c>
      <c r="C42" s="1">
        <v>1005</v>
      </c>
      <c r="D42" s="1">
        <v>376</v>
      </c>
      <c r="E42" s="1">
        <v>233</v>
      </c>
      <c r="F42" s="1">
        <v>4147</v>
      </c>
    </row>
    <row r="43" spans="1:6" x14ac:dyDescent="0.2">
      <c r="A43" t="s">
        <v>61</v>
      </c>
      <c r="B43" s="1">
        <v>702</v>
      </c>
      <c r="C43" s="1">
        <v>363</v>
      </c>
      <c r="D43" s="1">
        <v>176</v>
      </c>
      <c r="E43" s="1">
        <v>70</v>
      </c>
      <c r="F43" s="1">
        <v>1398</v>
      </c>
    </row>
    <row r="44" spans="1:6" s="7" customFormat="1" x14ac:dyDescent="0.2">
      <c r="A44" s="7" t="s">
        <v>132</v>
      </c>
      <c r="B44" s="9">
        <f>SUM(B26:B43)</f>
        <v>69281</v>
      </c>
      <c r="C44" s="9">
        <f>SUM(C26:C43)</f>
        <v>48329</v>
      </c>
      <c r="D44" s="9">
        <f>SUM(D26:D43)</f>
        <v>24052</v>
      </c>
      <c r="E44" s="9">
        <f>SUM(E26:E43)</f>
        <v>12496</v>
      </c>
      <c r="F44" s="9">
        <f>+SUM(F26:F43)</f>
        <v>170237</v>
      </c>
    </row>
    <row r="45" spans="1:6" x14ac:dyDescent="0.2">
      <c r="A45" s="3" t="s">
        <v>137</v>
      </c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Cape Girardeau Region</vt:lpstr>
      <vt:lpstr>Columbia Region</vt:lpstr>
      <vt:lpstr>Hannibal Region</vt:lpstr>
      <vt:lpstr>Joplin Region</vt:lpstr>
      <vt:lpstr>Kansas City Region</vt:lpstr>
      <vt:lpstr>Poplar Bluff Region</vt:lpstr>
      <vt:lpstr>Sedalia Region</vt:lpstr>
      <vt:lpstr>Springfield Region</vt:lpstr>
      <vt:lpstr>St. Joseph Region</vt:lpstr>
      <vt:lpstr>St. Louis Region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Hill</dc:creator>
  <cp:lastModifiedBy>Amy Monahan</cp:lastModifiedBy>
  <dcterms:created xsi:type="dcterms:W3CDTF">2011-04-26T20:59:07Z</dcterms:created>
  <dcterms:modified xsi:type="dcterms:W3CDTF">2025-10-22T16:39:01Z</dcterms:modified>
</cp:coreProperties>
</file>